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charts/chart1.xml" ContentType="application/vnd.openxmlformats-officedocument.drawingml.char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ummary" sheetId="2" state="visible" r:id="rId2"/>
    <sheet xmlns:r="http://schemas.openxmlformats.org/officeDocument/2006/relationships" name="Question grid" sheetId="3" state="visible" r:id="rId3"/>
    <sheet xmlns:r="http://schemas.openxmlformats.org/officeDocument/2006/relationships" name="Setup" sheetId="4" state="visible" r:id="rId4"/>
    <sheet xmlns:r="http://schemas.openxmlformats.org/officeDocument/2006/relationships" name="Candidate 1" sheetId="5" state="visible" r:id="rId5"/>
    <sheet xmlns:r="http://schemas.openxmlformats.org/officeDocument/2006/relationships" name="Candidate 2" sheetId="6" state="visible" r:id="rId6"/>
    <sheet xmlns:r="http://schemas.openxmlformats.org/officeDocument/2006/relationships" name="Candidate 3" sheetId="7" state="visible" r:id="rId7"/>
    <sheet xmlns:r="http://schemas.openxmlformats.org/officeDocument/2006/relationships" name="Candidate 4" sheetId="8" state="visible" r:id="rId8"/>
    <sheet xmlns:r="http://schemas.openxmlformats.org/officeDocument/2006/relationships" name="Candidate 5" sheetId="9" state="visible" r:id="rId9"/>
    <sheet xmlns:r="http://schemas.openxmlformats.org/officeDocument/2006/relationships" name="Candidate 6" sheetId="10" state="visible" r:id="rId10"/>
    <sheet xmlns:r="http://schemas.openxmlformats.org/officeDocument/2006/relationships" name="Candidate 7" sheetId="11" state="visible" r:id="rId11"/>
    <sheet xmlns:r="http://schemas.openxmlformats.org/officeDocument/2006/relationships" name="Candidate 8" sheetId="12" state="visible" r:id="rId12"/>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Calibri"/>
      <b val="1"/>
      <color rgb="00A40062"/>
      <sz val="18"/>
    </font>
    <font>
      <name val="Calibri"/>
      <i val="1"/>
      <color rgb="00555555"/>
      <sz val="11"/>
    </font>
    <font>
      <name val="Calibri"/>
      <b val="1"/>
      <color rgb="006F62A6"/>
      <sz val="13"/>
    </font>
    <font>
      <name val="Calibri"/>
    </font>
    <font>
      <name val="Calibri"/>
      <i val="1"/>
      <color rgb="00555555"/>
    </font>
    <font>
      <name val="Calibri"/>
      <b val="1"/>
      <color rgb="00A40062"/>
    </font>
    <font>
      <name val="Calibri"/>
      <b val="1"/>
      <color rgb="00FFFFFF"/>
    </font>
    <font>
      <name val="Calibri"/>
      <b val="1"/>
    </font>
    <font>
      <name val="Calibri"/>
      <b val="1"/>
      <color rgb="006F62A6"/>
      <sz val="12"/>
    </font>
    <font>
      <name val="Calibri"/>
      <color rgb="00333333"/>
      <sz val="11"/>
    </font>
    <font>
      <name val="Calibri"/>
      <b val="1"/>
      <color rgb="00FFFFFF"/>
      <sz val="9"/>
    </font>
  </fonts>
  <fills count="7">
    <fill>
      <patternFill/>
    </fill>
    <fill>
      <patternFill patternType="gray125"/>
    </fill>
    <fill>
      <patternFill patternType="solid">
        <fgColor rgb="00FFF9E6"/>
      </patternFill>
    </fill>
    <fill>
      <patternFill patternType="solid">
        <fgColor rgb="006F62A6"/>
      </patternFill>
    </fill>
    <fill>
      <patternFill patternType="solid">
        <fgColor rgb="00A40062"/>
      </patternFill>
    </fill>
    <fill>
      <patternFill patternType="solid">
        <fgColor rgb="00ECEAF4"/>
      </patternFill>
    </fill>
    <fill>
      <patternFill patternType="solid">
        <fgColor rgb="00F3E6EE"/>
      </patternFill>
    </fill>
  </fills>
  <borders count="9">
    <border>
      <left/>
      <right/>
      <top/>
      <bottom/>
      <diagonal/>
    </border>
    <border>
      <left style="thin">
        <color rgb="00D0D0D0"/>
      </left>
      <right style="thin">
        <color rgb="00D0D0D0"/>
      </right>
      <top style="thin">
        <color rgb="00D0D0D0"/>
      </top>
      <bottom style="thin">
        <color rgb="00D0D0D0"/>
      </bottom>
    </border>
    <border>
      <left/>
      <right/>
      <top style="thin">
        <color rgb="00D0D0D0"/>
      </top>
      <bottom/>
      <diagonal/>
    </border>
    <border>
      <left/>
      <right style="thin">
        <color rgb="00D0D0D0"/>
      </right>
      <top style="thin">
        <color rgb="00D0D0D0"/>
      </top>
      <bottom/>
      <diagonal/>
    </border>
    <border>
      <left/>
      <right/>
      <top style="thin">
        <color rgb="00D0D0D0"/>
      </top>
      <bottom style="thin">
        <color rgb="00D0D0D0"/>
      </bottom>
      <diagonal/>
    </border>
    <border>
      <left/>
      <right style="thin">
        <color rgb="00D0D0D0"/>
      </right>
      <top style="thin">
        <color rgb="00D0D0D0"/>
      </top>
      <bottom style="thin">
        <color rgb="00D0D0D0"/>
      </bottom>
      <diagonal/>
    </border>
    <border>
      <left style="thin">
        <color rgb="00D0D0D0"/>
      </left>
      <right/>
      <top/>
      <bottom/>
      <diagonal/>
    </border>
    <border>
      <left style="thin">
        <color rgb="00D0D0D0"/>
      </left>
      <right style="thin">
        <color rgb="00D0D0D0"/>
      </right>
      <top/>
      <bottom/>
      <diagonal/>
    </border>
    <border>
      <left style="thin">
        <color rgb="00D0D0D0"/>
      </left>
      <right style="thin">
        <color rgb="00D0D0D0"/>
      </right>
      <top/>
      <bottom style="thin">
        <color rgb="00D0D0D0"/>
      </bottom>
      <diagonal/>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0" pivotButton="0" quotePrefix="0" xfId="0"/>
    <xf numFmtId="0" fontId="6" fillId="0" borderId="0" pivotButton="0" quotePrefix="0" xfId="0"/>
    <xf numFmtId="0" fontId="7" fillId="4" borderId="1" applyAlignment="1" pivotButton="0" quotePrefix="0" xfId="0">
      <alignment horizontal="center" vertical="top" wrapText="1"/>
    </xf>
    <xf numFmtId="0" fontId="4" fillId="0" borderId="1" applyAlignment="1" pivotButton="0" quotePrefix="0" xfId="0">
      <alignment horizontal="center" vertical="top" wrapText="1"/>
    </xf>
    <xf numFmtId="0" fontId="8" fillId="0" borderId="1" applyAlignment="1" pivotButton="0" quotePrefix="0" xfId="0">
      <alignment horizontal="center" vertical="top" wrapText="1"/>
    </xf>
    <xf numFmtId="0" fontId="4" fillId="0" borderId="1" applyAlignment="1" pivotButton="0" quotePrefix="0" xfId="0">
      <alignment vertical="top" wrapText="1"/>
    </xf>
    <xf numFmtId="0" fontId="4" fillId="6" borderId="1" applyAlignment="1" pivotButton="0" quotePrefix="0" xfId="0">
      <alignment horizontal="center" vertical="top" wrapText="1"/>
    </xf>
    <xf numFmtId="0" fontId="8" fillId="6" borderId="1" applyAlignment="1" pivotButton="0" quotePrefix="0" xfId="0">
      <alignment horizontal="center" vertical="top" wrapText="1"/>
    </xf>
    <xf numFmtId="0" fontId="4" fillId="6" borderId="1" applyAlignment="1" pivotButton="0" quotePrefix="0" xfId="0">
      <alignment vertical="top" wrapText="1"/>
    </xf>
    <xf numFmtId="0" fontId="9" fillId="0" borderId="0" applyAlignment="1" pivotButton="0" quotePrefix="0" xfId="0">
      <alignment vertical="top" wrapText="1"/>
    </xf>
    <xf numFmtId="0" fontId="10" fillId="0" borderId="0" applyAlignment="1" pivotButton="0" quotePrefix="0" xfId="0">
      <alignment vertical="top" wrapText="1"/>
    </xf>
    <xf numFmtId="0" fontId="0" fillId="0" borderId="8" pivotButton="0" quotePrefix="0" xfId="0"/>
    <xf numFmtId="0" fontId="11" fillId="3" borderId="1" applyAlignment="1" pivotButton="0" quotePrefix="0" xfId="0">
      <alignment horizontal="center" vertical="top" wrapText="1"/>
    </xf>
    <xf numFmtId="0" fontId="0" fillId="0" borderId="1" applyAlignment="1" pivotButton="0" quotePrefix="0" xfId="0">
      <alignment horizontal="center" vertical="top" wrapText="1"/>
    </xf>
    <xf numFmtId="0" fontId="4" fillId="5" borderId="1" applyAlignment="1" pivotButton="0" quotePrefix="0" xfId="0">
      <alignment horizontal="center" vertical="top" wrapText="1"/>
    </xf>
    <xf numFmtId="0" fontId="8" fillId="0" borderId="0" pivotButton="0" quotePrefix="0" xfId="0"/>
    <xf numFmtId="0" fontId="7" fillId="3" borderId="1" pivotButton="0" quotePrefix="0" xfId="0"/>
    <xf numFmtId="0" fontId="4" fillId="2" borderId="1" applyAlignment="1" pivotButton="0" quotePrefix="0" xfId="0">
      <alignment vertical="top"/>
    </xf>
    <xf numFmtId="0" fontId="4" fillId="2" borderId="1" applyAlignment="1" pivotButton="0" quotePrefix="0" xfId="0">
      <alignment vertical="top" wrapText="1"/>
    </xf>
    <xf numFmtId="0" fontId="7" fillId="3" borderId="0" applyAlignment="1" pivotButton="0" quotePrefix="0" xfId="0">
      <alignment vertical="top" wrapText="1"/>
    </xf>
    <xf numFmtId="0" fontId="4" fillId="2" borderId="1" applyAlignment="1" pivotButton="0" quotePrefix="0" xfId="0">
      <alignment horizontal="left" vertical="top" wrapText="1"/>
    </xf>
    <xf numFmtId="0" fontId="0" fillId="0" borderId="4" pivotButton="0" quotePrefix="0" xfId="0"/>
    <xf numFmtId="0" fontId="0" fillId="0" borderId="5" pivotButton="0" quotePrefix="0" xfId="0"/>
    <xf numFmtId="0" fontId="4" fillId="2" borderId="1" applyAlignment="1" pivotButton="0" quotePrefix="0" xfId="0">
      <alignment horizontal="center" vertical="top" wrapText="1"/>
    </xf>
    <xf numFmtId="0" fontId="8" fillId="0" borderId="0" applyAlignment="1" pivotButton="0" quotePrefix="0" xfId="0">
      <alignment horizontal="right"/>
    </xf>
    <xf numFmtId="0" fontId="8" fillId="5" borderId="1" applyAlignment="1" pivotButton="0" quotePrefix="0" xfId="0">
      <alignment horizontal="center" vertical="top" wrapText="1"/>
    </xf>
    <xf numFmtId="0" fontId="7" fillId="3" borderId="1" applyAlignment="1" pivotButton="0" quotePrefix="0" xfId="0">
      <alignment horizontal="center" vertical="top" wrapText="1"/>
    </xf>
    <xf numFmtId="0" fontId="0" fillId="0" borderId="0" applyAlignment="1" pivotButton="0" quotePrefix="0" xfId="0">
      <alignment horizontal="center" vertical="top" wrapText="1"/>
    </xf>
  </cellXfs>
  <cellStyles count="1">
    <cellStyle name="Normal" xfId="0" builtinId="0" hidden="0"/>
  </cellStyles>
  <dxfs count="5">
    <dxf>
      <font>
        <name val="Calibri"/>
        <b val="1"/>
        <color rgb="00FFFFFF"/>
      </font>
      <fill>
        <patternFill patternType="solid">
          <fgColor rgb="00A40062"/>
        </patternFill>
      </fill>
    </dxf>
    <dxf>
      <font>
        <name val="Calibri"/>
        <b val="1"/>
        <color rgb="006F62A6"/>
      </font>
      <fill>
        <patternFill patternType="solid">
          <fgColor rgb="00ECEAF4"/>
        </patternFill>
      </fill>
    </dxf>
    <dxf>
      <font>
        <name val="Calibri"/>
        <b val="1"/>
        <color rgb="009C5700"/>
      </font>
      <fill>
        <patternFill patternType="solid">
          <fgColor rgb="00FFEB9C"/>
        </patternFill>
      </fill>
    </dxf>
    <dxf>
      <font>
        <name val="Calibri"/>
        <b val="1"/>
        <color rgb="00666666"/>
      </font>
    </dxf>
    <dxf>
      <font>
        <name val="Calibri"/>
        <b val="1"/>
      </font>
      <fill>
        <patternFill patternType="solid">
          <fgColor rgb="00F4C2D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xl/worksheets/sheet8.xml"/><Relationship Id="rId13" Type="http://schemas.openxmlformats.org/officeDocument/2006/relationships/styles" Target="styles.xml"/><Relationship Id="rId3" Type="http://schemas.openxmlformats.org/officeDocument/2006/relationships/worksheet" Target="/xl/worksheets/sheet3.xml"/><Relationship Id="rId7" Type="http://schemas.openxmlformats.org/officeDocument/2006/relationships/worksheet" Target="/xl/worksheets/sheet7.xml"/><Relationship Id="rId12" Type="http://schemas.openxmlformats.org/officeDocument/2006/relationships/worksheet" Target="/xl/worksheets/sheet12.xml"/><Relationship Id="rId17" Type="http://schemas.openxmlformats.org/officeDocument/2006/relationships/customXml" Target="../customXml/item3.xml"/><Relationship Id="rId2" Type="http://schemas.openxmlformats.org/officeDocument/2006/relationships/worksheet" Target="/xl/worksheets/sheet2.xml"/><Relationship Id="rId16" Type="http://schemas.openxmlformats.org/officeDocument/2006/relationships/customXml" Target="../customXml/item2.xml"/><Relationship Id="rId1" Type="http://schemas.openxmlformats.org/officeDocument/2006/relationships/worksheet" Target="/xl/worksheets/sheet1.xml"/><Relationship Id="rId6" Type="http://schemas.openxmlformats.org/officeDocument/2006/relationships/worksheet" Target="/xl/worksheets/sheet6.xml"/><Relationship Id="rId11" Type="http://schemas.openxmlformats.org/officeDocument/2006/relationships/worksheet" Target="/xl/worksheets/sheet11.xml"/><Relationship Id="rId5" Type="http://schemas.openxmlformats.org/officeDocument/2006/relationships/worksheet" Target="/xl/worksheets/sheet5.xml"/><Relationship Id="rId15" Type="http://schemas.openxmlformats.org/officeDocument/2006/relationships/customXml" Target="../customXml/item1.xml"/><Relationship Id="rId10" Type="http://schemas.openxmlformats.org/officeDocument/2006/relationships/worksheet" Target="/xl/worksheets/sheet10.xml"/><Relationship Id="rId4" Type="http://schemas.openxmlformats.org/officeDocument/2006/relationships/worksheet" Target="/xl/worksheets/sheet4.xml"/><Relationship Id="rId9" Type="http://schemas.openxmlformats.org/officeDocument/2006/relationships/worksheet" Target="/xl/worksheets/sheet9.xml"/><Relationship Id="rId14" Type="http://schemas.openxmlformats.org/officeDocument/2006/relationships/theme" Target="theme/theme1.xml"/></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Average score by candidate (out of 4)</a:t>
            </a:r>
          </a:p>
        </rich>
      </tx>
    </title>
    <plotArea>
      <barChart>
        <barDir val="bar"/>
        <grouping val="clustered"/>
        <ser>
          <idx val="0"/>
          <order val="0"/>
          <tx>
            <strRef>
              <f>'Summary'!F4</f>
            </strRef>
          </tx>
          <spPr>
            <a:solidFill xmlns:a="http://schemas.openxmlformats.org/drawingml/2006/main">
              <a:srgbClr val="A40062"/>
            </a:solidFill>
            <a:ln xmlns:a="http://schemas.openxmlformats.org/drawingml/2006/main">
              <a:prstDash val="solid"/>
            </a:ln>
          </spPr>
          <cat>
            <numRef>
              <f>'Summary'!$B$5:$B$12</f>
            </numRef>
          </cat>
          <val>
            <numRef>
              <f>'Summary'!$F$5:$F$12</f>
            </numRef>
          </val>
        </ser>
        <ser>
          <idx val="1"/>
          <order val="1"/>
          <tx>
            <strRef>
              <f>'Summary'!I4</f>
            </strRef>
          </tx>
          <spPr>
            <a:solidFill xmlns:a="http://schemas.openxmlformats.org/drawingml/2006/main">
              <a:srgbClr val="6F62A6"/>
            </a:solidFill>
            <a:ln xmlns:a="http://schemas.openxmlformats.org/drawingml/2006/main">
              <a:prstDash val="solid"/>
            </a:ln>
          </spPr>
          <cat>
            <numRef>
              <f>'Summary'!$B$5:$B$12</f>
            </numRef>
          </cat>
          <val>
            <numRef>
              <f>'Summary'!$I$5:$I$12</f>
            </numRef>
          </val>
        </ser>
        <gapWidth val="150"/>
        <axId val="10"/>
        <axId val="100"/>
      </barChart>
      <catAx>
        <axId val="10"/>
        <scaling>
          <orientation val="minMax"/>
        </scaling>
        <axPos val="l"/>
        <majorTickMark val="none"/>
        <minorTickMark val="none"/>
        <crossAx val="100"/>
        <lblOffset val="100"/>
      </catAx>
      <valAx>
        <axId val="100"/>
        <scaling>
          <orientation val="minMax"/>
          <max val="4"/>
          <min val="0"/>
        </scaling>
        <axPos val="l"/>
        <majorGridlines/>
        <majorTickMark val="none"/>
        <minorTickMark val="none"/>
        <crossAx val="10"/>
        <majorUnit val="1"/>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_rels/drawing8.xml.rels><Relationships xmlns="http://schemas.openxmlformats.org/package/2006/relationships"><Relationship Type="http://schemas.openxmlformats.org/officeDocument/2006/relationships/image" Target="/xl/media/image8.png" Id="rId1"/></Relationships>
</file>

<file path=xl/drawings/_rels/drawing9.xml.rels><Relationships xmlns="http://schemas.openxmlformats.org/package/2006/relationships"><Relationship Type="http://schemas.openxmlformats.org/officeDocument/2006/relationships/image" Target="/xl/media/image9.png" Id="rId1"/></Relationships>
</file>

<file path=xl/drawings/_rels/drawing10.xml.rels><Relationships xmlns="http://schemas.openxmlformats.org/package/2006/relationships"><Relationship Type="http://schemas.openxmlformats.org/officeDocument/2006/relationships/image" Target="/xl/media/image10.png" Id="rId1"/></Relationships>
</file>

<file path=xl/drawings/_rels/drawing11.xml.rels><Relationships xmlns="http://schemas.openxmlformats.org/package/2006/relationships"><Relationship Type="http://schemas.openxmlformats.org/officeDocument/2006/relationships/image" Target="/xl/media/image11.png" Id="rId1"/></Relationships>
</file>

<file path=xl/drawings/_rels/drawing12.xml.rels><Relationships xmlns="http://schemas.openxmlformats.org/package/2006/relationships"><Relationship Type="http://schemas.openxmlformats.org/officeDocument/2006/relationships/image" Target="/xl/media/image12.png" Id="rId1"/></Relationships>
</file>

<file path=xl/drawings/drawing1.xml><?xml version="1.0" encoding="utf-8"?>
<wsDr xmlns="http://schemas.openxmlformats.org/drawingml/2006/spreadsheetDrawing">
  <oneCellAnchor>
    <from>
      <col>7</col>
      <colOff>0</colOff>
      <row>0</row>
      <rowOff>0</rowOff>
    </from>
    <ext cx="819150" cy="476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19</row>
      <rowOff>0</rowOff>
    </from>
    <ext cx="7920000" cy="4428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13</col>
      <colOff>0</colOff>
      <row>0</row>
      <rowOff>0</rowOff>
    </from>
    <ext cx="819150" cy="4762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11</col>
      <colOff>0</colOff>
      <row>0</row>
      <rowOff>0</rowOff>
    </from>
    <ext cx="819150" cy="476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3</col>
      <colOff>0</colOff>
      <row>0</row>
      <rowOff>0</rowOff>
    </from>
    <ext cx="819150" cy="476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8</col>
      <colOff>0</colOff>
      <row>0</row>
      <rowOff>0</rowOff>
    </from>
    <ext cx="819150" cy="476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8</col>
      <colOff>0</colOff>
      <row>0</row>
      <rowOff>0</rowOff>
    </from>
    <ext cx="819150" cy="476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8</col>
      <colOff>0</colOff>
      <row>0</row>
      <rowOff>0</rowOff>
    </from>
    <ext cx="819150" cy="476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8.xml><?xml version="1.0" encoding="utf-8"?>
<wsDr xmlns="http://schemas.openxmlformats.org/drawingml/2006/spreadsheetDrawing">
  <oneCellAnchor>
    <from>
      <col>8</col>
      <colOff>0</colOff>
      <row>0</row>
      <rowOff>0</rowOff>
    </from>
    <ext cx="819150" cy="476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9.xml><?xml version="1.0" encoding="utf-8"?>
<wsDr xmlns="http://schemas.openxmlformats.org/drawingml/2006/spreadsheetDrawing">
  <oneCellAnchor>
    <from>
      <col>8</col>
      <colOff>0</colOff>
      <row>0</row>
      <rowOff>0</rowOff>
    </from>
    <ext cx="819150" cy="476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10.xml><?xml version="1.0" encoding="utf-8"?>
<wsDr xmlns="http://schemas.openxmlformats.org/drawingml/2006/spreadsheetDrawing">
  <oneCellAnchor>
    <from>
      <col>8</col>
      <colOff>0</colOff>
      <row>0</row>
      <rowOff>0</rowOff>
    </from>
    <ext cx="819150" cy="476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11.xml><?xml version="1.0" encoding="utf-8"?>
<wsDr xmlns="http://schemas.openxmlformats.org/drawingml/2006/spreadsheetDrawing">
  <oneCellAnchor>
    <from>
      <col>8</col>
      <colOff>0</colOff>
      <row>0</row>
      <rowOff>0</rowOff>
    </from>
    <ext cx="819150" cy="476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12.xml><?xml version="1.0" encoding="utf-8"?>
<wsDr xmlns="http://schemas.openxmlformats.org/drawingml/2006/spreadsheetDrawing">
  <oneCellAnchor>
    <from>
      <col>8</col>
      <colOff>0</colOff>
      <row>0</row>
      <rowOff>0</rowOff>
    </from>
    <ext cx="819150" cy="476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_rels/sheet7.xml.rels><Relationships xmlns="http://schemas.openxmlformats.org/package/2006/relationships"><Relationship Type="http://schemas.openxmlformats.org/officeDocument/2006/relationships/drawing" Target="/xl/drawings/drawing7.xml" Id="rId1"/></Relationships>
</file>

<file path=xl/worksheets/_rels/sheet8.xml.rels><Relationships xmlns="http://schemas.openxmlformats.org/package/2006/relationships"><Relationship Type="http://schemas.openxmlformats.org/officeDocument/2006/relationships/drawing" Target="/xl/drawings/drawing8.xml" Id="rId1"/></Relationships>
</file>

<file path=xl/worksheets/_rels/sheet9.xml.rels><Relationships xmlns="http://schemas.openxmlformats.org/package/2006/relationships"><Relationship Type="http://schemas.openxmlformats.org/officeDocument/2006/relationships/drawing" Target="/xl/drawings/drawing9.xml" Id="rId1"/></Relationships>
</file>

<file path=xl/worksheets/_rels/sheet10.xml.rels><Relationships xmlns="http://schemas.openxmlformats.org/package/2006/relationships"><Relationship Type="http://schemas.openxmlformats.org/officeDocument/2006/relationships/drawing" Target="/xl/drawings/drawing10.xml" Id="rId1"/></Relationships>
</file>

<file path=xl/worksheets/_rels/sheet11.xml.rels><Relationships xmlns="http://schemas.openxmlformats.org/package/2006/relationships"><Relationship Type="http://schemas.openxmlformats.org/officeDocument/2006/relationships/drawing" Target="/xl/drawings/drawing11.xml" Id="rId1"/></Relationships>
</file>

<file path=xl/worksheets/_rels/sheet12.xml.rels><Relationships xmlns="http://schemas.openxmlformats.org/package/2006/relationships"><Relationship Type="http://schemas.openxmlformats.org/officeDocument/2006/relationships/drawing" Target="/xl/drawings/drawing12.xml" Id="rId1"/></Relationships>
</file>

<file path=xl/worksheets/sheet1.xml><?xml version="1.0" encoding="utf-8"?>
<worksheet xmlns="http://schemas.openxmlformats.org/spreadsheetml/2006/main">
  <sheetPr>
    <outlinePr summaryBelow="1" summaryRight="1"/>
    <pageSetUpPr fitToPage="1"/>
  </sheetPr>
  <dimension ref="A1:H34"/>
  <sheetViews>
    <sheetView showGridLines="0" workbookViewId="0">
      <selection activeCell="A1" sqref="A1"/>
    </sheetView>
  </sheetViews>
  <sheetFormatPr baseColWidth="8" defaultRowHeight="15"/>
  <cols>
    <col width="16" customWidth="1" min="1" max="1"/>
    <col width="16" customWidth="1" min="2" max="2"/>
    <col width="16" customWidth="1" min="3" max="3"/>
    <col width="16" customWidth="1" min="4" max="4"/>
    <col width="16" customWidth="1" min="5" max="5"/>
    <col width="16" customWidth="1" min="6" max="6"/>
    <col width="16" customWidth="1" min="7" max="7"/>
    <col width="16" customWidth="1" min="8" max="8"/>
  </cols>
  <sheetData>
    <row r="1" ht="30" customHeight="1">
      <c r="A1" s="1" t="inlineStr">
        <is>
          <t>Competency Interview Scoring Matrix</t>
        </is>
      </c>
    </row>
    <row r="2">
      <c r="A2" s="2" t="inlineStr">
        <is>
          <t>A structured, evidence-based way to compare candidates. Ventas Sales.</t>
        </is>
      </c>
    </row>
    <row r="4">
      <c r="A4" s="3" t="inlineStr">
        <is>
          <t>How it works</t>
        </is>
      </c>
    </row>
    <row r="5" ht="30" customHeight="1">
      <c r="A5" s="4" t="inlineStr">
        <is>
          <t>1. Setup tab: enter the company, role and interviewer names, and tailor the question bank (29 competency questions: 7 generic, 22 role-specific).</t>
        </is>
      </c>
    </row>
    <row r="6" ht="30" customHeight="1">
      <c r="A6" s="4" t="inlineStr">
        <is>
          <t>2. Candidate tabs: one per candidate. Enter their name, interview date and sales-assessment score (e.g. OMG), then each interviewer scores every question 1–4 in the yellow cells.</t>
        </is>
      </c>
    </row>
    <row r="7" ht="18" customHeight="1">
      <c r="A7" s="4" t="inlineStr">
        <is>
          <t>3. Capture evidence as you go: what the candidate actually said, plus a short rationale for the score.</t>
        </is>
      </c>
    </row>
    <row r="8" ht="30" customHeight="1">
      <c r="A8" s="4" t="inlineStr">
        <is>
          <t>4. Summary tab: totals, averages, ranking and the gap between interviewers calculate automatically, with a chart for the debrief.</t>
        </is>
      </c>
    </row>
    <row r="9" ht="30" customHeight="1">
      <c r="A9" s="4" t="inlineStr">
        <is>
          <t>5. Question grid: every score side by side. Any question where the interviewers differ by 2 or more is highlighted for discussion.</t>
        </is>
      </c>
    </row>
    <row r="11">
      <c r="A11" s="3" t="inlineStr">
        <is>
          <t>Scoring guide (score every answer out of 4, whole numbers only)</t>
        </is>
      </c>
    </row>
    <row r="12" ht="18" customHeight="1">
      <c r="A12" s="4" t="inlineStr">
        <is>
          <t>1 – Poor: no relevant example, vague or concerning answer.</t>
        </is>
      </c>
    </row>
    <row r="13" ht="18" customHeight="1">
      <c r="A13" s="4" t="inlineStr">
        <is>
          <t>2 – Fair: some relevance but generic, little evidence or outcome.</t>
        </is>
      </c>
    </row>
    <row r="14" ht="18" customHeight="1">
      <c r="A14" s="4" t="inlineStr">
        <is>
          <t>3 – Good: a clear, relevant example with an outcome.</t>
        </is>
      </c>
    </row>
    <row r="15" ht="18" customHeight="1">
      <c r="A15" s="4" t="inlineStr">
        <is>
          <t>4 – Excellent: specific, quantified example showing ownership, impact and learning.</t>
        </is>
      </c>
    </row>
    <row r="17">
      <c r="A17" s="3" t="inlineStr">
        <is>
          <t>Scoring discipline</t>
        </is>
      </c>
    </row>
    <row r="18" ht="18" customHeight="1">
      <c r="A18" s="4" t="inlineStr">
        <is>
          <t>• Write your score down before the next question. Don't overthink it: first instinct is usually right.</t>
        </is>
      </c>
    </row>
    <row r="19" ht="30" customHeight="1">
      <c r="A19" s="4" t="inlineStr">
        <is>
          <t>• Don't confer with the other interviewers on scores during the interview, and don't let the candidate see you scoring.</t>
        </is>
      </c>
    </row>
    <row r="20" ht="30" customHeight="1">
      <c r="A20" s="4" t="inlineStr">
        <is>
          <t>• If in doubt, give the candidate the benefit of the doubt (the higher score), except where attitude is concerned.</t>
        </is>
      </c>
    </row>
    <row r="21" ht="18" customHeight="1">
      <c r="A21" s="4" t="inlineStr">
        <is>
          <t>• Ask for short, sharp answers and move the candidate on once you have heard what you need.</t>
        </is>
      </c>
    </row>
    <row r="23">
      <c r="A23" s="3" t="inlineStr">
        <is>
          <t>Recommended interview sequence (60–90 minutes)</t>
        </is>
      </c>
    </row>
    <row r="24" ht="18" customHeight="1">
      <c r="A24" s="4" t="inlineStr">
        <is>
          <t>a. Preparation: agree in advance which interviewer covers which questions.</t>
        </is>
      </c>
    </row>
    <row r="25" ht="18" customHeight="1">
      <c r="A25" s="4" t="inlineStr">
        <is>
          <t>b. Introduction: panel introductions, purpose of the meeting and how the interview will run.</t>
        </is>
      </c>
    </row>
    <row r="26" ht="30" customHeight="1">
      <c r="A26" s="4" t="inlineStr">
        <is>
          <t>c. Company and role overview: why it's a great place to work, the top 3 elements of the role and 2 key deliverables.</t>
        </is>
      </c>
    </row>
    <row r="27" ht="18" customHeight="1">
      <c r="A27" s="4" t="inlineStr">
        <is>
          <t>d. CV clarification: items identified in the CV.</t>
        </is>
      </c>
    </row>
    <row r="28" ht="18" customHeight="1">
      <c r="A28" s="4" t="inlineStr">
        <is>
          <t>e. Sales-assessment review: key questions from the candidate's assessment results.</t>
        </is>
      </c>
    </row>
    <row r="29" ht="18" customHeight="1">
      <c r="A29" s="4" t="inlineStr">
        <is>
          <t>f. Competency questions: 25–30 questions, scored using this matrix.</t>
        </is>
      </c>
    </row>
    <row r="30" ht="18" customHeight="1">
      <c r="A30" s="4" t="inlineStr">
        <is>
          <t>g. Candidate questions, next steps and close.</t>
        </is>
      </c>
    </row>
    <row r="32">
      <c r="A32" s="5" t="inlineStr">
        <is>
          <t>Yellow cells are for input. Everything else calculates automatically, so please don't overwrite the formulas.</t>
        </is>
      </c>
    </row>
    <row r="34">
      <c r="A34" s="6" t="inlineStr">
        <is>
          <t>Ventas Sales  |  Transforming sales teams through coaching and structured sales processes  |  ventassales.com</t>
        </is>
      </c>
    </row>
  </sheetData>
  <mergeCells count="22">
    <mergeCell ref="A9:H9"/>
    <mergeCell ref="A30:H30"/>
    <mergeCell ref="A15:H15"/>
    <mergeCell ref="A24:H24"/>
    <mergeCell ref="A6:H6"/>
    <mergeCell ref="A7:H7"/>
    <mergeCell ref="A25:H25"/>
    <mergeCell ref="A27:H27"/>
    <mergeCell ref="A12:H12"/>
    <mergeCell ref="A18:H18"/>
    <mergeCell ref="A26:H26"/>
    <mergeCell ref="A21:H21"/>
    <mergeCell ref="A14:H14"/>
    <mergeCell ref="A5:H5"/>
    <mergeCell ref="A32:H32"/>
    <mergeCell ref="A8:H8"/>
    <mergeCell ref="A29:H29"/>
    <mergeCell ref="A20:H20"/>
    <mergeCell ref="A28:H28"/>
    <mergeCell ref="A13:H13"/>
    <mergeCell ref="A19:H19"/>
    <mergeCell ref="A34:H34"/>
  </mergeCells>
  <pageMargins left="0.75" right="0.75" top="1" bottom="1" header="0.5" footer="0.5"/>
  <pageSetup orientation="landscape" fitToHeight="0" fitToWidth="1"/>
  <headerFooter>
    <oddHeader/>
    <oddFooter>&amp;LVentas Sales – Competency Interview Scoring Matrix&amp;RPage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A40062"/>
    <outlinePr summaryBelow="1" summaryRight="1"/>
    <pageSetUpPr fitToPage="1"/>
  </sheetPr>
  <dimension ref="A1:N18"/>
  <sheetViews>
    <sheetView workbookViewId="0">
      <pane ySplit="4" topLeftCell="A5" activePane="bottomLeft" state="frozen"/>
      <selection pane="bottomLeft" activeCell="A1" sqref="A1"/>
    </sheetView>
  </sheetViews>
  <sheetFormatPr baseColWidth="8" defaultRowHeight="15"/>
  <cols>
    <col width="7" customWidth="1" min="1" max="1"/>
    <col width="22" customWidth="1" min="2" max="2"/>
    <col width="13" customWidth="1" min="3" max="3"/>
    <col width="12" customWidth="1" min="4" max="4"/>
    <col width="8" customWidth="1" min="5" max="5"/>
    <col width="9" customWidth="1" min="6" max="6"/>
    <col width="12" customWidth="1" min="7" max="7"/>
    <col width="8" customWidth="1" min="8" max="8"/>
    <col width="9" customWidth="1" min="9" max="9"/>
    <col width="10" customWidth="1" min="10" max="10"/>
    <col width="9" customWidth="1" min="11" max="11"/>
    <col width="11" customWidth="1" min="12" max="12"/>
    <col width="50" customWidth="1" min="13" max="13"/>
    <col width="15" customWidth="1" min="14" max="14"/>
  </cols>
  <sheetData>
    <row r="1">
      <c r="A1" s="1">
        <f>"Competency Interview Scoring"&amp;IF(Setup!$B$5="","",": "&amp;Setup!$B$5)&amp;IF(Setup!$B$4="",""," – "&amp;Setup!$B$4)</f>
        <v/>
      </c>
    </row>
    <row r="2">
      <c r="A2" s="2" t="inlineStr">
        <is>
          <t>Scored against the competency framework (1 Poor, 2 Fair, 3 Good, 4 Excellent). Ranked on the combined average of both interviewers.</t>
        </is>
      </c>
    </row>
    <row r="4" ht="34" customHeight="1">
      <c r="A4" s="7" t="inlineStr">
        <is>
          <t>Rank</t>
        </is>
      </c>
      <c r="B4" s="7" t="inlineStr">
        <is>
          <t>Candidate</t>
        </is>
      </c>
      <c r="C4" s="7" t="inlineStr">
        <is>
          <t>Interview date</t>
        </is>
      </c>
      <c r="D4" s="7">
        <f>Setup!$B$6&amp;" total /"&amp;4*COUNTA(Setup!$B$11:$B$39)</f>
        <v/>
      </c>
      <c r="E4" s="7" t="inlineStr">
        <is>
          <t>Qs scored</t>
        </is>
      </c>
      <c r="F4" s="7">
        <f>Setup!$B$6&amp;" avg"</f>
        <v/>
      </c>
      <c r="G4" s="7">
        <f>Setup!$B$7&amp;" total /"&amp;4*COUNTA(Setup!$B$11:$B$39)</f>
        <v/>
      </c>
      <c r="H4" s="7" t="inlineStr">
        <is>
          <t>Qs scored</t>
        </is>
      </c>
      <c r="I4" s="7">
        <f>Setup!$B$7&amp;" avg"</f>
        <v/>
      </c>
      <c r="J4" s="7" t="inlineStr">
        <is>
          <t>Combined avg</t>
        </is>
      </c>
      <c r="K4" s="7" t="inlineStr">
        <is>
          <t>Gap (2 − 1)</t>
        </is>
      </c>
      <c r="L4" s="7" t="inlineStr">
        <is>
          <t>Assessment score</t>
        </is>
      </c>
      <c r="M4" s="7" t="inlineStr">
        <is>
          <t>Recommendation</t>
        </is>
      </c>
      <c r="N4" s="7" t="inlineStr">
        <is>
          <t>Status</t>
        </is>
      </c>
    </row>
    <row r="5" ht="60" customHeight="1">
      <c r="A5" s="8">
        <f>IF(ISNUMBER(J5),RANK(J5,$J$5:$J$12),"")</f>
        <v/>
      </c>
      <c r="B5" s="9">
        <f>IF('Candidate 1'!$C$4="","Candidate 1",'Candidate 1'!$C$4)</f>
        <v/>
      </c>
      <c r="C5" s="8">
        <f>IF('Candidate 1'!$C$5="","",'Candidate 1'!$C$5)</f>
        <v/>
      </c>
      <c r="D5" s="8">
        <f>IF('Candidate 1'!$E$51=0,"",'Candidate 1'!$E$50)</f>
        <v/>
      </c>
      <c r="E5" s="8">
        <f>'Candidate 1'!$E$51</f>
        <v/>
      </c>
      <c r="F5" s="8">
        <f>'Candidate 1'!$E$52</f>
        <v/>
      </c>
      <c r="G5" s="8">
        <f>IF('Candidate 1'!$F$51=0,"",'Candidate 1'!$F$50)</f>
        <v/>
      </c>
      <c r="H5" s="8">
        <f>'Candidate 1'!$F$51</f>
        <v/>
      </c>
      <c r="I5" s="8">
        <f>'Candidate 1'!$F$52</f>
        <v/>
      </c>
      <c r="J5" s="9">
        <f>IFERROR(ROUND(AVERAGE(F5,I5),2),"")</f>
        <v/>
      </c>
      <c r="K5" s="8">
        <f>IF(AND(ISNUMBER(D5),ISNUMBER(G5)),G5-D5,"")</f>
        <v/>
      </c>
      <c r="L5" s="8">
        <f>IF('Candidate 1'!$C$6="","",'Candidate 1'!$C$6)</f>
        <v/>
      </c>
      <c r="M5" s="10">
        <f>IF('Candidate 1'!$C$7="","",'Candidate 1'!$C$7)</f>
        <v/>
      </c>
      <c r="N5" s="8">
        <f>IF('Candidate 1'!$C$8="","",'Candidate 1'!$C$8)</f>
        <v/>
      </c>
    </row>
    <row r="6" ht="60" customHeight="1">
      <c r="A6" s="11">
        <f>IF(ISNUMBER(J6),RANK(J6,$J$5:$J$12),"")</f>
        <v/>
      </c>
      <c r="B6" s="12">
        <f>IF('Candidate 2'!$C$4="","Candidate 2",'Candidate 2'!$C$4)</f>
        <v/>
      </c>
      <c r="C6" s="11">
        <f>IF('Candidate 2'!$C$5="","",'Candidate 2'!$C$5)</f>
        <v/>
      </c>
      <c r="D6" s="11">
        <f>IF('Candidate 2'!$E$51=0,"",'Candidate 2'!$E$50)</f>
        <v/>
      </c>
      <c r="E6" s="11">
        <f>'Candidate 2'!$E$51</f>
        <v/>
      </c>
      <c r="F6" s="11">
        <f>'Candidate 2'!$E$52</f>
        <v/>
      </c>
      <c r="G6" s="11">
        <f>IF('Candidate 2'!$F$51=0,"",'Candidate 2'!$F$50)</f>
        <v/>
      </c>
      <c r="H6" s="11">
        <f>'Candidate 2'!$F$51</f>
        <v/>
      </c>
      <c r="I6" s="11">
        <f>'Candidate 2'!$F$52</f>
        <v/>
      </c>
      <c r="J6" s="12">
        <f>IFERROR(ROUND(AVERAGE(F6,I6),2),"")</f>
        <v/>
      </c>
      <c r="K6" s="11">
        <f>IF(AND(ISNUMBER(D6),ISNUMBER(G6)),G6-D6,"")</f>
        <v/>
      </c>
      <c r="L6" s="11">
        <f>IF('Candidate 2'!$C$6="","",'Candidate 2'!$C$6)</f>
        <v/>
      </c>
      <c r="M6" s="13">
        <f>IF('Candidate 2'!$C$7="","",'Candidate 2'!$C$7)</f>
        <v/>
      </c>
      <c r="N6" s="11">
        <f>IF('Candidate 2'!$C$8="","",'Candidate 2'!$C$8)</f>
        <v/>
      </c>
    </row>
    <row r="7" ht="60" customHeight="1">
      <c r="A7" s="8">
        <f>IF(ISNUMBER(J7),RANK(J7,$J$5:$J$12),"")</f>
        <v/>
      </c>
      <c r="B7" s="9">
        <f>IF('Candidate 3'!$C$4="","Candidate 3",'Candidate 3'!$C$4)</f>
        <v/>
      </c>
      <c r="C7" s="8">
        <f>IF('Candidate 3'!$C$5="","",'Candidate 3'!$C$5)</f>
        <v/>
      </c>
      <c r="D7" s="8">
        <f>IF('Candidate 3'!$E$51=0,"",'Candidate 3'!$E$50)</f>
        <v/>
      </c>
      <c r="E7" s="8">
        <f>'Candidate 3'!$E$51</f>
        <v/>
      </c>
      <c r="F7" s="8">
        <f>'Candidate 3'!$E$52</f>
        <v/>
      </c>
      <c r="G7" s="8">
        <f>IF('Candidate 3'!$F$51=0,"",'Candidate 3'!$F$50)</f>
        <v/>
      </c>
      <c r="H7" s="8">
        <f>'Candidate 3'!$F$51</f>
        <v/>
      </c>
      <c r="I7" s="8">
        <f>'Candidate 3'!$F$52</f>
        <v/>
      </c>
      <c r="J7" s="9">
        <f>IFERROR(ROUND(AVERAGE(F7,I7),2),"")</f>
        <v/>
      </c>
      <c r="K7" s="8">
        <f>IF(AND(ISNUMBER(D7),ISNUMBER(G7)),G7-D7,"")</f>
        <v/>
      </c>
      <c r="L7" s="8">
        <f>IF('Candidate 3'!$C$6="","",'Candidate 3'!$C$6)</f>
        <v/>
      </c>
      <c r="M7" s="10">
        <f>IF('Candidate 3'!$C$7="","",'Candidate 3'!$C$7)</f>
        <v/>
      </c>
      <c r="N7" s="8">
        <f>IF('Candidate 3'!$C$8="","",'Candidate 3'!$C$8)</f>
        <v/>
      </c>
    </row>
    <row r="8" ht="60" customHeight="1">
      <c r="A8" s="11">
        <f>IF(ISNUMBER(J8),RANK(J8,$J$5:$J$12),"")</f>
        <v/>
      </c>
      <c r="B8" s="12">
        <f>IF('Candidate 4'!$C$4="","Candidate 4",'Candidate 4'!$C$4)</f>
        <v/>
      </c>
      <c r="C8" s="11">
        <f>IF('Candidate 4'!$C$5="","",'Candidate 4'!$C$5)</f>
        <v/>
      </c>
      <c r="D8" s="11">
        <f>IF('Candidate 4'!$E$51=0,"",'Candidate 4'!$E$50)</f>
        <v/>
      </c>
      <c r="E8" s="11">
        <f>'Candidate 4'!$E$51</f>
        <v/>
      </c>
      <c r="F8" s="11">
        <f>'Candidate 4'!$E$52</f>
        <v/>
      </c>
      <c r="G8" s="11">
        <f>IF('Candidate 4'!$F$51=0,"",'Candidate 4'!$F$50)</f>
        <v/>
      </c>
      <c r="H8" s="11">
        <f>'Candidate 4'!$F$51</f>
        <v/>
      </c>
      <c r="I8" s="11">
        <f>'Candidate 4'!$F$52</f>
        <v/>
      </c>
      <c r="J8" s="12">
        <f>IFERROR(ROUND(AVERAGE(F8,I8),2),"")</f>
        <v/>
      </c>
      <c r="K8" s="11">
        <f>IF(AND(ISNUMBER(D8),ISNUMBER(G8)),G8-D8,"")</f>
        <v/>
      </c>
      <c r="L8" s="11">
        <f>IF('Candidate 4'!$C$6="","",'Candidate 4'!$C$6)</f>
        <v/>
      </c>
      <c r="M8" s="13">
        <f>IF('Candidate 4'!$C$7="","",'Candidate 4'!$C$7)</f>
        <v/>
      </c>
      <c r="N8" s="11">
        <f>IF('Candidate 4'!$C$8="","",'Candidate 4'!$C$8)</f>
        <v/>
      </c>
    </row>
    <row r="9" ht="60" customHeight="1">
      <c r="A9" s="8">
        <f>IF(ISNUMBER(J9),RANK(J9,$J$5:$J$12),"")</f>
        <v/>
      </c>
      <c r="B9" s="9">
        <f>IF('Candidate 5'!$C$4="","Candidate 5",'Candidate 5'!$C$4)</f>
        <v/>
      </c>
      <c r="C9" s="8">
        <f>IF('Candidate 5'!$C$5="","",'Candidate 5'!$C$5)</f>
        <v/>
      </c>
      <c r="D9" s="8">
        <f>IF('Candidate 5'!$E$51=0,"",'Candidate 5'!$E$50)</f>
        <v/>
      </c>
      <c r="E9" s="8">
        <f>'Candidate 5'!$E$51</f>
        <v/>
      </c>
      <c r="F9" s="8">
        <f>'Candidate 5'!$E$52</f>
        <v/>
      </c>
      <c r="G9" s="8">
        <f>IF('Candidate 5'!$F$51=0,"",'Candidate 5'!$F$50)</f>
        <v/>
      </c>
      <c r="H9" s="8">
        <f>'Candidate 5'!$F$51</f>
        <v/>
      </c>
      <c r="I9" s="8">
        <f>'Candidate 5'!$F$52</f>
        <v/>
      </c>
      <c r="J9" s="9">
        <f>IFERROR(ROUND(AVERAGE(F9,I9),2),"")</f>
        <v/>
      </c>
      <c r="K9" s="8">
        <f>IF(AND(ISNUMBER(D9),ISNUMBER(G9)),G9-D9,"")</f>
        <v/>
      </c>
      <c r="L9" s="8">
        <f>IF('Candidate 5'!$C$6="","",'Candidate 5'!$C$6)</f>
        <v/>
      </c>
      <c r="M9" s="10">
        <f>IF('Candidate 5'!$C$7="","",'Candidate 5'!$C$7)</f>
        <v/>
      </c>
      <c r="N9" s="8">
        <f>IF('Candidate 5'!$C$8="","",'Candidate 5'!$C$8)</f>
        <v/>
      </c>
    </row>
    <row r="10" ht="60" customHeight="1">
      <c r="A10" s="11">
        <f>IF(ISNUMBER(J10),RANK(J10,$J$5:$J$12),"")</f>
        <v/>
      </c>
      <c r="B10" s="12">
        <f>IF('Candidate 6'!$C$4="","Candidate 6",'Candidate 6'!$C$4)</f>
        <v/>
      </c>
      <c r="C10" s="11">
        <f>IF('Candidate 6'!$C$5="","",'Candidate 6'!$C$5)</f>
        <v/>
      </c>
      <c r="D10" s="11">
        <f>IF('Candidate 6'!$E$51=0,"",'Candidate 6'!$E$50)</f>
        <v/>
      </c>
      <c r="E10" s="11">
        <f>'Candidate 6'!$E$51</f>
        <v/>
      </c>
      <c r="F10" s="11">
        <f>'Candidate 6'!$E$52</f>
        <v/>
      </c>
      <c r="G10" s="11">
        <f>IF('Candidate 6'!$F$51=0,"",'Candidate 6'!$F$50)</f>
        <v/>
      </c>
      <c r="H10" s="11">
        <f>'Candidate 6'!$F$51</f>
        <v/>
      </c>
      <c r="I10" s="11">
        <f>'Candidate 6'!$F$52</f>
        <v/>
      </c>
      <c r="J10" s="12">
        <f>IFERROR(ROUND(AVERAGE(F10,I10),2),"")</f>
        <v/>
      </c>
      <c r="K10" s="11">
        <f>IF(AND(ISNUMBER(D10),ISNUMBER(G10)),G10-D10,"")</f>
        <v/>
      </c>
      <c r="L10" s="11">
        <f>IF('Candidate 6'!$C$6="","",'Candidate 6'!$C$6)</f>
        <v/>
      </c>
      <c r="M10" s="13">
        <f>IF('Candidate 6'!$C$7="","",'Candidate 6'!$C$7)</f>
        <v/>
      </c>
      <c r="N10" s="11">
        <f>IF('Candidate 6'!$C$8="","",'Candidate 6'!$C$8)</f>
        <v/>
      </c>
    </row>
    <row r="11" ht="60" customHeight="1">
      <c r="A11" s="8">
        <f>IF(ISNUMBER(J11),RANK(J11,$J$5:$J$12),"")</f>
        <v/>
      </c>
      <c r="B11" s="9">
        <f>IF('Candidate 7'!$C$4="","Candidate 7",'Candidate 7'!$C$4)</f>
        <v/>
      </c>
      <c r="C11" s="8">
        <f>IF('Candidate 7'!$C$5="","",'Candidate 7'!$C$5)</f>
        <v/>
      </c>
      <c r="D11" s="8">
        <f>IF('Candidate 7'!$E$51=0,"",'Candidate 7'!$E$50)</f>
        <v/>
      </c>
      <c r="E11" s="8">
        <f>'Candidate 7'!$E$51</f>
        <v/>
      </c>
      <c r="F11" s="8">
        <f>'Candidate 7'!$E$52</f>
        <v/>
      </c>
      <c r="G11" s="8">
        <f>IF('Candidate 7'!$F$51=0,"",'Candidate 7'!$F$50)</f>
        <v/>
      </c>
      <c r="H11" s="8">
        <f>'Candidate 7'!$F$51</f>
        <v/>
      </c>
      <c r="I11" s="8">
        <f>'Candidate 7'!$F$52</f>
        <v/>
      </c>
      <c r="J11" s="9">
        <f>IFERROR(ROUND(AVERAGE(F11,I11),2),"")</f>
        <v/>
      </c>
      <c r="K11" s="8">
        <f>IF(AND(ISNUMBER(D11),ISNUMBER(G11)),G11-D11,"")</f>
        <v/>
      </c>
      <c r="L11" s="8">
        <f>IF('Candidate 7'!$C$6="","",'Candidate 7'!$C$6)</f>
        <v/>
      </c>
      <c r="M11" s="10">
        <f>IF('Candidate 7'!$C$7="","",'Candidate 7'!$C$7)</f>
        <v/>
      </c>
      <c r="N11" s="8">
        <f>IF('Candidate 7'!$C$8="","",'Candidate 7'!$C$8)</f>
        <v/>
      </c>
    </row>
    <row r="12" ht="60" customHeight="1">
      <c r="A12" s="11">
        <f>IF(ISNUMBER(J12),RANK(J12,$J$5:$J$12),"")</f>
        <v/>
      </c>
      <c r="B12" s="12">
        <f>IF('Candidate 8'!$C$4="","Candidate 8",'Candidate 8'!$C$4)</f>
        <v/>
      </c>
      <c r="C12" s="11">
        <f>IF('Candidate 8'!$C$5="","",'Candidate 8'!$C$5)</f>
        <v/>
      </c>
      <c r="D12" s="11">
        <f>IF('Candidate 8'!$E$51=0,"",'Candidate 8'!$E$50)</f>
        <v/>
      </c>
      <c r="E12" s="11">
        <f>'Candidate 8'!$E$51</f>
        <v/>
      </c>
      <c r="F12" s="11">
        <f>'Candidate 8'!$E$52</f>
        <v/>
      </c>
      <c r="G12" s="11">
        <f>IF('Candidate 8'!$F$51=0,"",'Candidate 8'!$F$50)</f>
        <v/>
      </c>
      <c r="H12" s="11">
        <f>'Candidate 8'!$F$51</f>
        <v/>
      </c>
      <c r="I12" s="11">
        <f>'Candidate 8'!$F$52</f>
        <v/>
      </c>
      <c r="J12" s="12">
        <f>IFERROR(ROUND(AVERAGE(F12,I12),2),"")</f>
        <v/>
      </c>
      <c r="K12" s="11">
        <f>IF(AND(ISNUMBER(D12),ISNUMBER(G12)),G12-D12,"")</f>
        <v/>
      </c>
      <c r="L12" s="11">
        <f>IF('Candidate 8'!$C$6="","",'Candidate 8'!$C$6)</f>
        <v/>
      </c>
      <c r="M12" s="13">
        <f>IF('Candidate 8'!$C$7="","",'Candidate 8'!$C$7)</f>
        <v/>
      </c>
      <c r="N12" s="11">
        <f>IF('Candidate 8'!$C$8="","",'Candidate 8'!$C$8)</f>
        <v/>
      </c>
    </row>
    <row r="14" ht="18" customHeight="1">
      <c r="A14" s="14" t="inlineStr">
        <is>
          <t>How to read this</t>
        </is>
      </c>
    </row>
    <row r="15" ht="30" customHeight="1">
      <c r="A15" s="15" t="inlineStr">
        <is>
          <t>• Totals and averages pull straight from each candidate tab. Rank is based on the combined average, so a candidate isn't penalised if a question wasn't asked.</t>
        </is>
      </c>
    </row>
    <row r="16" ht="30" customHeight="1">
      <c r="A16" s="15" t="inlineStr">
        <is>
          <t>• Gap (2 − 1) shows how far apart the two interviewers were overall. Check the Question grid for individual questions with a gap of 2 or more and discuss them at the debrief.</t>
        </is>
      </c>
    </row>
    <row r="17" ht="30" customHeight="1">
      <c r="A17" s="15" t="inlineStr">
        <is>
          <t>• The assessment score (e.g. OMG) and CV questions sit alongside the competency scores but aren't included in the totals.</t>
        </is>
      </c>
    </row>
    <row r="18" ht="30" customHeight="1">
      <c r="A18" s="15" t="inlineStr">
        <is>
          <t>• Use Status to record the outcome: Taken forward, Hold, Not progressed or Withdrawn.</t>
        </is>
      </c>
    </row>
  </sheetData>
  <mergeCells count="5">
    <mergeCell ref="A17:N17"/>
    <mergeCell ref="A18:N18"/>
    <mergeCell ref="A16:N16"/>
    <mergeCell ref="A15:N15"/>
    <mergeCell ref="A14:N14"/>
  </mergeCells>
  <conditionalFormatting sqref="F5:F12">
    <cfRule type="colorScale" priority="1">
      <colorScale>
        <cfvo type="num" val="1"/>
        <cfvo type="num" val="2.5"/>
        <cfvo type="num" val="4"/>
        <color rgb="00F8D7DA"/>
        <color rgb="00FFF3CD"/>
        <color rgb="00D4EDDA"/>
      </colorScale>
    </cfRule>
  </conditionalFormatting>
  <conditionalFormatting sqref="I5:I12">
    <cfRule type="colorScale" priority="2">
      <colorScale>
        <cfvo type="num" val="1"/>
        <cfvo type="num" val="2.5"/>
        <cfvo type="num" val="4"/>
        <color rgb="00F8D7DA"/>
        <color rgb="00FFF3CD"/>
        <color rgb="00D4EDDA"/>
      </colorScale>
    </cfRule>
  </conditionalFormatting>
  <conditionalFormatting sqref="J5:J12">
    <cfRule type="colorScale" priority="3">
      <colorScale>
        <cfvo type="num" val="1"/>
        <cfvo type="num" val="2.5"/>
        <cfvo type="num" val="4"/>
        <color rgb="00F8D7DA"/>
        <color rgb="00FFF3CD"/>
        <color rgb="00D4EDDA"/>
      </colorScale>
    </cfRule>
  </conditionalFormatting>
  <conditionalFormatting sqref="N5:N12">
    <cfRule type="cellIs" priority="4" operator="equal" dxfId="0">
      <formula>"Taken forward"</formula>
    </cfRule>
    <cfRule type="cellIs" priority="5" operator="equal" dxfId="1">
      <formula>"Hold"</formula>
    </cfRule>
    <cfRule type="cellIs" priority="6" operator="equal" dxfId="2">
      <formula>"Withdrawn"</formula>
    </cfRule>
    <cfRule type="cellIs" priority="7" operator="equal" dxfId="3">
      <formula>"Not progressed"</formula>
    </cfRule>
  </conditionalFormatting>
  <pageMargins left="0.75" right="0.75" top="1" bottom="1" header="0.5" footer="0.5"/>
  <pageSetup orientation="landscape" fitToHeight="0" fitToWidth="1"/>
  <headerFooter>
    <oddHeader/>
    <oddFooter>&amp;LVentas Sales – Competency Interview Scoring Matrix&amp;RPage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R3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55"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9" customWidth="1" min="17" max="17"/>
    <col width="9" customWidth="1" min="18" max="18"/>
  </cols>
  <sheetData>
    <row r="1">
      <c r="A1" s="1" t="inlineStr">
        <is>
          <t>Question-by-question comparison</t>
        </is>
      </c>
    </row>
    <row r="2">
      <c r="A2" s="2">
        <f>"Column 1 = "&amp;Setup!$B$6&amp;", column 2 = "&amp;Setup!$B$7&amp;". A gap of 2 or more is highlighted pink."</f>
        <v/>
      </c>
    </row>
    <row r="4" ht="34" customHeight="1">
      <c r="A4" s="7" t="inlineStr">
        <is>
          <t>Q</t>
        </is>
      </c>
      <c r="B4" s="7" t="inlineStr">
        <is>
          <t>Question</t>
        </is>
      </c>
      <c r="C4" s="7">
        <f>IF('Candidate 1'!$C$4="","Candidate 1",'Candidate 1'!$C$4)</f>
        <v/>
      </c>
      <c r="D4" s="7" t="n"/>
      <c r="E4" s="7">
        <f>IF('Candidate 2'!$C$4="","Candidate 2",'Candidate 2'!$C$4)</f>
        <v/>
      </c>
      <c r="F4" s="7" t="n"/>
      <c r="G4" s="7">
        <f>IF('Candidate 3'!$C$4="","Candidate 3",'Candidate 3'!$C$4)</f>
        <v/>
      </c>
      <c r="H4" s="7" t="n"/>
      <c r="I4" s="7">
        <f>IF('Candidate 4'!$C$4="","Candidate 4",'Candidate 4'!$C$4)</f>
        <v/>
      </c>
      <c r="J4" s="7" t="n"/>
      <c r="K4" s="7">
        <f>IF('Candidate 5'!$C$4="","Candidate 5",'Candidate 5'!$C$4)</f>
        <v/>
      </c>
      <c r="L4" s="7" t="n"/>
      <c r="M4" s="7">
        <f>IF('Candidate 6'!$C$4="","Candidate 6",'Candidate 6'!$C$4)</f>
        <v/>
      </c>
      <c r="N4" s="7" t="n"/>
      <c r="O4" s="7">
        <f>IF('Candidate 7'!$C$4="","Candidate 7",'Candidate 7'!$C$4)</f>
        <v/>
      </c>
      <c r="P4" s="7" t="n"/>
      <c r="Q4" s="7">
        <f>IF('Candidate 8'!$C$4="","Candidate 8",'Candidate 8'!$C$4)</f>
        <v/>
      </c>
      <c r="R4" s="7" t="n"/>
    </row>
    <row r="5" ht="34" customHeight="1">
      <c r="A5" s="16" t="n"/>
      <c r="B5" s="16" t="n"/>
      <c r="C5" s="17">
        <f>Setup!$B$6</f>
        <v/>
      </c>
      <c r="D5" s="17">
        <f>Setup!$B$7</f>
        <v/>
      </c>
      <c r="E5" s="17">
        <f>Setup!$B$6</f>
        <v/>
      </c>
      <c r="F5" s="17">
        <f>Setup!$B$7</f>
        <v/>
      </c>
      <c r="G5" s="17">
        <f>Setup!$B$6</f>
        <v/>
      </c>
      <c r="H5" s="17">
        <f>Setup!$B$7</f>
        <v/>
      </c>
      <c r="I5" s="17">
        <f>Setup!$B$6</f>
        <v/>
      </c>
      <c r="J5" s="17">
        <f>Setup!$B$7</f>
        <v/>
      </c>
      <c r="K5" s="17">
        <f>Setup!$B$6</f>
        <v/>
      </c>
      <c r="L5" s="17">
        <f>Setup!$B$7</f>
        <v/>
      </c>
      <c r="M5" s="17">
        <f>Setup!$B$6</f>
        <v/>
      </c>
      <c r="N5" s="17">
        <f>Setup!$B$7</f>
        <v/>
      </c>
      <c r="O5" s="17">
        <f>Setup!$B$6</f>
        <v/>
      </c>
      <c r="P5" s="17">
        <f>Setup!$B$7</f>
        <v/>
      </c>
      <c r="Q5" s="17">
        <f>Setup!$B$6</f>
        <v/>
      </c>
      <c r="R5" s="17">
        <f>Setup!$B$7</f>
        <v/>
      </c>
    </row>
    <row r="6" ht="45" customHeight="1">
      <c r="A6" s="18" t="n">
        <v>1</v>
      </c>
      <c r="B6" s="10">
        <f>Setup!B11</f>
        <v/>
      </c>
      <c r="C6" s="8">
        <f>IF('Candidate 1'!E21="","–",'Candidate 1'!E21)</f>
        <v/>
      </c>
      <c r="D6" s="19">
        <f>IF('Candidate 1'!F21="","–",'Candidate 1'!F21)</f>
        <v/>
      </c>
      <c r="E6" s="8">
        <f>IF('Candidate 2'!E21="","–",'Candidate 2'!E21)</f>
        <v/>
      </c>
      <c r="F6" s="19">
        <f>IF('Candidate 2'!F21="","–",'Candidate 2'!F21)</f>
        <v/>
      </c>
      <c r="G6" s="8">
        <f>IF('Candidate 3'!E21="","–",'Candidate 3'!E21)</f>
        <v/>
      </c>
      <c r="H6" s="19">
        <f>IF('Candidate 3'!F21="","–",'Candidate 3'!F21)</f>
        <v/>
      </c>
      <c r="I6" s="8">
        <f>IF('Candidate 4'!E21="","–",'Candidate 4'!E21)</f>
        <v/>
      </c>
      <c r="J6" s="19">
        <f>IF('Candidate 4'!F21="","–",'Candidate 4'!F21)</f>
        <v/>
      </c>
      <c r="K6" s="8">
        <f>IF('Candidate 5'!E21="","–",'Candidate 5'!E21)</f>
        <v/>
      </c>
      <c r="L6" s="19">
        <f>IF('Candidate 5'!F21="","–",'Candidate 5'!F21)</f>
        <v/>
      </c>
      <c r="M6" s="8">
        <f>IF('Candidate 6'!E21="","–",'Candidate 6'!E21)</f>
        <v/>
      </c>
      <c r="N6" s="19">
        <f>IF('Candidate 6'!F21="","–",'Candidate 6'!F21)</f>
        <v/>
      </c>
      <c r="O6" s="8">
        <f>IF('Candidate 7'!E21="","–",'Candidate 7'!E21)</f>
        <v/>
      </c>
      <c r="P6" s="19">
        <f>IF('Candidate 7'!F21="","–",'Candidate 7'!F21)</f>
        <v/>
      </c>
      <c r="Q6" s="8">
        <f>IF('Candidate 8'!E21="","–",'Candidate 8'!E21)</f>
        <v/>
      </c>
      <c r="R6" s="19">
        <f>IF('Candidate 8'!F21="","–",'Candidate 8'!F21)</f>
        <v/>
      </c>
    </row>
    <row r="7" ht="45" customHeight="1">
      <c r="A7" s="18" t="n">
        <v>2</v>
      </c>
      <c r="B7" s="10">
        <f>Setup!B12</f>
        <v/>
      </c>
      <c r="C7" s="8">
        <f>IF('Candidate 1'!E22="","–",'Candidate 1'!E22)</f>
        <v/>
      </c>
      <c r="D7" s="19">
        <f>IF('Candidate 1'!F22="","–",'Candidate 1'!F22)</f>
        <v/>
      </c>
      <c r="E7" s="8">
        <f>IF('Candidate 2'!E22="","–",'Candidate 2'!E22)</f>
        <v/>
      </c>
      <c r="F7" s="19">
        <f>IF('Candidate 2'!F22="","–",'Candidate 2'!F22)</f>
        <v/>
      </c>
      <c r="G7" s="8">
        <f>IF('Candidate 3'!E22="","–",'Candidate 3'!E22)</f>
        <v/>
      </c>
      <c r="H7" s="19">
        <f>IF('Candidate 3'!F22="","–",'Candidate 3'!F22)</f>
        <v/>
      </c>
      <c r="I7" s="8">
        <f>IF('Candidate 4'!E22="","–",'Candidate 4'!E22)</f>
        <v/>
      </c>
      <c r="J7" s="19">
        <f>IF('Candidate 4'!F22="","–",'Candidate 4'!F22)</f>
        <v/>
      </c>
      <c r="K7" s="8">
        <f>IF('Candidate 5'!E22="","–",'Candidate 5'!E22)</f>
        <v/>
      </c>
      <c r="L7" s="19">
        <f>IF('Candidate 5'!F22="","–",'Candidate 5'!F22)</f>
        <v/>
      </c>
      <c r="M7" s="8">
        <f>IF('Candidate 6'!E22="","–",'Candidate 6'!E22)</f>
        <v/>
      </c>
      <c r="N7" s="19">
        <f>IF('Candidate 6'!F22="","–",'Candidate 6'!F22)</f>
        <v/>
      </c>
      <c r="O7" s="8">
        <f>IF('Candidate 7'!E22="","–",'Candidate 7'!E22)</f>
        <v/>
      </c>
      <c r="P7" s="19">
        <f>IF('Candidate 7'!F22="","–",'Candidate 7'!F22)</f>
        <v/>
      </c>
      <c r="Q7" s="8">
        <f>IF('Candidate 8'!E22="","–",'Candidate 8'!E22)</f>
        <v/>
      </c>
      <c r="R7" s="19">
        <f>IF('Candidate 8'!F22="","–",'Candidate 8'!F22)</f>
        <v/>
      </c>
    </row>
    <row r="8" ht="45" customHeight="1">
      <c r="A8" s="18" t="n">
        <v>3</v>
      </c>
      <c r="B8" s="10">
        <f>Setup!B13</f>
        <v/>
      </c>
      <c r="C8" s="8">
        <f>IF('Candidate 1'!E23="","–",'Candidate 1'!E23)</f>
        <v/>
      </c>
      <c r="D8" s="19">
        <f>IF('Candidate 1'!F23="","–",'Candidate 1'!F23)</f>
        <v/>
      </c>
      <c r="E8" s="8">
        <f>IF('Candidate 2'!E23="","–",'Candidate 2'!E23)</f>
        <v/>
      </c>
      <c r="F8" s="19">
        <f>IF('Candidate 2'!F23="","–",'Candidate 2'!F23)</f>
        <v/>
      </c>
      <c r="G8" s="8">
        <f>IF('Candidate 3'!E23="","–",'Candidate 3'!E23)</f>
        <v/>
      </c>
      <c r="H8" s="19">
        <f>IF('Candidate 3'!F23="","–",'Candidate 3'!F23)</f>
        <v/>
      </c>
      <c r="I8" s="8">
        <f>IF('Candidate 4'!E23="","–",'Candidate 4'!E23)</f>
        <v/>
      </c>
      <c r="J8" s="19">
        <f>IF('Candidate 4'!F23="","–",'Candidate 4'!F23)</f>
        <v/>
      </c>
      <c r="K8" s="8">
        <f>IF('Candidate 5'!E23="","–",'Candidate 5'!E23)</f>
        <v/>
      </c>
      <c r="L8" s="19">
        <f>IF('Candidate 5'!F23="","–",'Candidate 5'!F23)</f>
        <v/>
      </c>
      <c r="M8" s="8">
        <f>IF('Candidate 6'!E23="","–",'Candidate 6'!E23)</f>
        <v/>
      </c>
      <c r="N8" s="19">
        <f>IF('Candidate 6'!F23="","–",'Candidate 6'!F23)</f>
        <v/>
      </c>
      <c r="O8" s="8">
        <f>IF('Candidate 7'!E23="","–",'Candidate 7'!E23)</f>
        <v/>
      </c>
      <c r="P8" s="19">
        <f>IF('Candidate 7'!F23="","–",'Candidate 7'!F23)</f>
        <v/>
      </c>
      <c r="Q8" s="8">
        <f>IF('Candidate 8'!E23="","–",'Candidate 8'!E23)</f>
        <v/>
      </c>
      <c r="R8" s="19">
        <f>IF('Candidate 8'!F23="","–",'Candidate 8'!F23)</f>
        <v/>
      </c>
    </row>
    <row r="9" ht="45" customHeight="1">
      <c r="A9" s="18" t="n">
        <v>4</v>
      </c>
      <c r="B9" s="10">
        <f>Setup!B14</f>
        <v/>
      </c>
      <c r="C9" s="8">
        <f>IF('Candidate 1'!E24="","–",'Candidate 1'!E24)</f>
        <v/>
      </c>
      <c r="D9" s="19">
        <f>IF('Candidate 1'!F24="","–",'Candidate 1'!F24)</f>
        <v/>
      </c>
      <c r="E9" s="8">
        <f>IF('Candidate 2'!E24="","–",'Candidate 2'!E24)</f>
        <v/>
      </c>
      <c r="F9" s="19">
        <f>IF('Candidate 2'!F24="","–",'Candidate 2'!F24)</f>
        <v/>
      </c>
      <c r="G9" s="8">
        <f>IF('Candidate 3'!E24="","–",'Candidate 3'!E24)</f>
        <v/>
      </c>
      <c r="H9" s="19">
        <f>IF('Candidate 3'!F24="","–",'Candidate 3'!F24)</f>
        <v/>
      </c>
      <c r="I9" s="8">
        <f>IF('Candidate 4'!E24="","–",'Candidate 4'!E24)</f>
        <v/>
      </c>
      <c r="J9" s="19">
        <f>IF('Candidate 4'!F24="","–",'Candidate 4'!F24)</f>
        <v/>
      </c>
      <c r="K9" s="8">
        <f>IF('Candidate 5'!E24="","–",'Candidate 5'!E24)</f>
        <v/>
      </c>
      <c r="L9" s="19">
        <f>IF('Candidate 5'!F24="","–",'Candidate 5'!F24)</f>
        <v/>
      </c>
      <c r="M9" s="8">
        <f>IF('Candidate 6'!E24="","–",'Candidate 6'!E24)</f>
        <v/>
      </c>
      <c r="N9" s="19">
        <f>IF('Candidate 6'!F24="","–",'Candidate 6'!F24)</f>
        <v/>
      </c>
      <c r="O9" s="8">
        <f>IF('Candidate 7'!E24="","–",'Candidate 7'!E24)</f>
        <v/>
      </c>
      <c r="P9" s="19">
        <f>IF('Candidate 7'!F24="","–",'Candidate 7'!F24)</f>
        <v/>
      </c>
      <c r="Q9" s="8">
        <f>IF('Candidate 8'!E24="","–",'Candidate 8'!E24)</f>
        <v/>
      </c>
      <c r="R9" s="19">
        <f>IF('Candidate 8'!F24="","–",'Candidate 8'!F24)</f>
        <v/>
      </c>
    </row>
    <row r="10" ht="45" customHeight="1">
      <c r="A10" s="18" t="n">
        <v>5</v>
      </c>
      <c r="B10" s="10">
        <f>Setup!B15</f>
        <v/>
      </c>
      <c r="C10" s="8">
        <f>IF('Candidate 1'!E25="","–",'Candidate 1'!E25)</f>
        <v/>
      </c>
      <c r="D10" s="19">
        <f>IF('Candidate 1'!F25="","–",'Candidate 1'!F25)</f>
        <v/>
      </c>
      <c r="E10" s="8">
        <f>IF('Candidate 2'!E25="","–",'Candidate 2'!E25)</f>
        <v/>
      </c>
      <c r="F10" s="19">
        <f>IF('Candidate 2'!F25="","–",'Candidate 2'!F25)</f>
        <v/>
      </c>
      <c r="G10" s="8">
        <f>IF('Candidate 3'!E25="","–",'Candidate 3'!E25)</f>
        <v/>
      </c>
      <c r="H10" s="19">
        <f>IF('Candidate 3'!F25="","–",'Candidate 3'!F25)</f>
        <v/>
      </c>
      <c r="I10" s="8">
        <f>IF('Candidate 4'!E25="","–",'Candidate 4'!E25)</f>
        <v/>
      </c>
      <c r="J10" s="19">
        <f>IF('Candidate 4'!F25="","–",'Candidate 4'!F25)</f>
        <v/>
      </c>
      <c r="K10" s="8">
        <f>IF('Candidate 5'!E25="","–",'Candidate 5'!E25)</f>
        <v/>
      </c>
      <c r="L10" s="19">
        <f>IF('Candidate 5'!F25="","–",'Candidate 5'!F25)</f>
        <v/>
      </c>
      <c r="M10" s="8">
        <f>IF('Candidate 6'!E25="","–",'Candidate 6'!E25)</f>
        <v/>
      </c>
      <c r="N10" s="19">
        <f>IF('Candidate 6'!F25="","–",'Candidate 6'!F25)</f>
        <v/>
      </c>
      <c r="O10" s="8">
        <f>IF('Candidate 7'!E25="","–",'Candidate 7'!E25)</f>
        <v/>
      </c>
      <c r="P10" s="19">
        <f>IF('Candidate 7'!F25="","–",'Candidate 7'!F25)</f>
        <v/>
      </c>
      <c r="Q10" s="8">
        <f>IF('Candidate 8'!E25="","–",'Candidate 8'!E25)</f>
        <v/>
      </c>
      <c r="R10" s="19">
        <f>IF('Candidate 8'!F25="","–",'Candidate 8'!F25)</f>
        <v/>
      </c>
    </row>
    <row r="11" ht="45" customHeight="1">
      <c r="A11" s="18" t="n">
        <v>6</v>
      </c>
      <c r="B11" s="10">
        <f>Setup!B16</f>
        <v/>
      </c>
      <c r="C11" s="8">
        <f>IF('Candidate 1'!E26="","–",'Candidate 1'!E26)</f>
        <v/>
      </c>
      <c r="D11" s="19">
        <f>IF('Candidate 1'!F26="","–",'Candidate 1'!F26)</f>
        <v/>
      </c>
      <c r="E11" s="8">
        <f>IF('Candidate 2'!E26="","–",'Candidate 2'!E26)</f>
        <v/>
      </c>
      <c r="F11" s="19">
        <f>IF('Candidate 2'!F26="","–",'Candidate 2'!F26)</f>
        <v/>
      </c>
      <c r="G11" s="8">
        <f>IF('Candidate 3'!E26="","–",'Candidate 3'!E26)</f>
        <v/>
      </c>
      <c r="H11" s="19">
        <f>IF('Candidate 3'!F26="","–",'Candidate 3'!F26)</f>
        <v/>
      </c>
      <c r="I11" s="8">
        <f>IF('Candidate 4'!E26="","–",'Candidate 4'!E26)</f>
        <v/>
      </c>
      <c r="J11" s="19">
        <f>IF('Candidate 4'!F26="","–",'Candidate 4'!F26)</f>
        <v/>
      </c>
      <c r="K11" s="8">
        <f>IF('Candidate 5'!E26="","–",'Candidate 5'!E26)</f>
        <v/>
      </c>
      <c r="L11" s="19">
        <f>IF('Candidate 5'!F26="","–",'Candidate 5'!F26)</f>
        <v/>
      </c>
      <c r="M11" s="8">
        <f>IF('Candidate 6'!E26="","–",'Candidate 6'!E26)</f>
        <v/>
      </c>
      <c r="N11" s="19">
        <f>IF('Candidate 6'!F26="","–",'Candidate 6'!F26)</f>
        <v/>
      </c>
      <c r="O11" s="8">
        <f>IF('Candidate 7'!E26="","–",'Candidate 7'!E26)</f>
        <v/>
      </c>
      <c r="P11" s="19">
        <f>IF('Candidate 7'!F26="","–",'Candidate 7'!F26)</f>
        <v/>
      </c>
      <c r="Q11" s="8">
        <f>IF('Candidate 8'!E26="","–",'Candidate 8'!E26)</f>
        <v/>
      </c>
      <c r="R11" s="19">
        <f>IF('Candidate 8'!F26="","–",'Candidate 8'!F26)</f>
        <v/>
      </c>
    </row>
    <row r="12" ht="45" customHeight="1">
      <c r="A12" s="18" t="n">
        <v>7</v>
      </c>
      <c r="B12" s="10">
        <f>Setup!B17</f>
        <v/>
      </c>
      <c r="C12" s="8">
        <f>IF('Candidate 1'!E27="","–",'Candidate 1'!E27)</f>
        <v/>
      </c>
      <c r="D12" s="19">
        <f>IF('Candidate 1'!F27="","–",'Candidate 1'!F27)</f>
        <v/>
      </c>
      <c r="E12" s="8">
        <f>IF('Candidate 2'!E27="","–",'Candidate 2'!E27)</f>
        <v/>
      </c>
      <c r="F12" s="19">
        <f>IF('Candidate 2'!F27="","–",'Candidate 2'!F27)</f>
        <v/>
      </c>
      <c r="G12" s="8">
        <f>IF('Candidate 3'!E27="","–",'Candidate 3'!E27)</f>
        <v/>
      </c>
      <c r="H12" s="19">
        <f>IF('Candidate 3'!F27="","–",'Candidate 3'!F27)</f>
        <v/>
      </c>
      <c r="I12" s="8">
        <f>IF('Candidate 4'!E27="","–",'Candidate 4'!E27)</f>
        <v/>
      </c>
      <c r="J12" s="19">
        <f>IF('Candidate 4'!F27="","–",'Candidate 4'!F27)</f>
        <v/>
      </c>
      <c r="K12" s="8">
        <f>IF('Candidate 5'!E27="","–",'Candidate 5'!E27)</f>
        <v/>
      </c>
      <c r="L12" s="19">
        <f>IF('Candidate 5'!F27="","–",'Candidate 5'!F27)</f>
        <v/>
      </c>
      <c r="M12" s="8">
        <f>IF('Candidate 6'!E27="","–",'Candidate 6'!E27)</f>
        <v/>
      </c>
      <c r="N12" s="19">
        <f>IF('Candidate 6'!F27="","–",'Candidate 6'!F27)</f>
        <v/>
      </c>
      <c r="O12" s="8">
        <f>IF('Candidate 7'!E27="","–",'Candidate 7'!E27)</f>
        <v/>
      </c>
      <c r="P12" s="19">
        <f>IF('Candidate 7'!F27="","–",'Candidate 7'!F27)</f>
        <v/>
      </c>
      <c r="Q12" s="8">
        <f>IF('Candidate 8'!E27="","–",'Candidate 8'!E27)</f>
        <v/>
      </c>
      <c r="R12" s="19">
        <f>IF('Candidate 8'!F27="","–",'Candidate 8'!F27)</f>
        <v/>
      </c>
    </row>
    <row r="13" ht="45" customHeight="1">
      <c r="A13" s="18" t="n">
        <v>8</v>
      </c>
      <c r="B13" s="10">
        <f>Setup!B18</f>
        <v/>
      </c>
      <c r="C13" s="8">
        <f>IF('Candidate 1'!E28="","–",'Candidate 1'!E28)</f>
        <v/>
      </c>
      <c r="D13" s="19">
        <f>IF('Candidate 1'!F28="","–",'Candidate 1'!F28)</f>
        <v/>
      </c>
      <c r="E13" s="8">
        <f>IF('Candidate 2'!E28="","–",'Candidate 2'!E28)</f>
        <v/>
      </c>
      <c r="F13" s="19">
        <f>IF('Candidate 2'!F28="","–",'Candidate 2'!F28)</f>
        <v/>
      </c>
      <c r="G13" s="8">
        <f>IF('Candidate 3'!E28="","–",'Candidate 3'!E28)</f>
        <v/>
      </c>
      <c r="H13" s="19">
        <f>IF('Candidate 3'!F28="","–",'Candidate 3'!F28)</f>
        <v/>
      </c>
      <c r="I13" s="8">
        <f>IF('Candidate 4'!E28="","–",'Candidate 4'!E28)</f>
        <v/>
      </c>
      <c r="J13" s="19">
        <f>IF('Candidate 4'!F28="","–",'Candidate 4'!F28)</f>
        <v/>
      </c>
      <c r="K13" s="8">
        <f>IF('Candidate 5'!E28="","–",'Candidate 5'!E28)</f>
        <v/>
      </c>
      <c r="L13" s="19">
        <f>IF('Candidate 5'!F28="","–",'Candidate 5'!F28)</f>
        <v/>
      </c>
      <c r="M13" s="8">
        <f>IF('Candidate 6'!E28="","–",'Candidate 6'!E28)</f>
        <v/>
      </c>
      <c r="N13" s="19">
        <f>IF('Candidate 6'!F28="","–",'Candidate 6'!F28)</f>
        <v/>
      </c>
      <c r="O13" s="8">
        <f>IF('Candidate 7'!E28="","–",'Candidate 7'!E28)</f>
        <v/>
      </c>
      <c r="P13" s="19">
        <f>IF('Candidate 7'!F28="","–",'Candidate 7'!F28)</f>
        <v/>
      </c>
      <c r="Q13" s="8">
        <f>IF('Candidate 8'!E28="","–",'Candidate 8'!E28)</f>
        <v/>
      </c>
      <c r="R13" s="19">
        <f>IF('Candidate 8'!F28="","–",'Candidate 8'!F28)</f>
        <v/>
      </c>
    </row>
    <row r="14" ht="45" customHeight="1">
      <c r="A14" s="18" t="n">
        <v>9</v>
      </c>
      <c r="B14" s="10">
        <f>Setup!B19</f>
        <v/>
      </c>
      <c r="C14" s="8">
        <f>IF('Candidate 1'!E29="","–",'Candidate 1'!E29)</f>
        <v/>
      </c>
      <c r="D14" s="19">
        <f>IF('Candidate 1'!F29="","–",'Candidate 1'!F29)</f>
        <v/>
      </c>
      <c r="E14" s="8">
        <f>IF('Candidate 2'!E29="","–",'Candidate 2'!E29)</f>
        <v/>
      </c>
      <c r="F14" s="19">
        <f>IF('Candidate 2'!F29="","–",'Candidate 2'!F29)</f>
        <v/>
      </c>
      <c r="G14" s="8">
        <f>IF('Candidate 3'!E29="","–",'Candidate 3'!E29)</f>
        <v/>
      </c>
      <c r="H14" s="19">
        <f>IF('Candidate 3'!F29="","–",'Candidate 3'!F29)</f>
        <v/>
      </c>
      <c r="I14" s="8">
        <f>IF('Candidate 4'!E29="","–",'Candidate 4'!E29)</f>
        <v/>
      </c>
      <c r="J14" s="19">
        <f>IF('Candidate 4'!F29="","–",'Candidate 4'!F29)</f>
        <v/>
      </c>
      <c r="K14" s="8">
        <f>IF('Candidate 5'!E29="","–",'Candidate 5'!E29)</f>
        <v/>
      </c>
      <c r="L14" s="19">
        <f>IF('Candidate 5'!F29="","–",'Candidate 5'!F29)</f>
        <v/>
      </c>
      <c r="M14" s="8">
        <f>IF('Candidate 6'!E29="","–",'Candidate 6'!E29)</f>
        <v/>
      </c>
      <c r="N14" s="19">
        <f>IF('Candidate 6'!F29="","–",'Candidate 6'!F29)</f>
        <v/>
      </c>
      <c r="O14" s="8">
        <f>IF('Candidate 7'!E29="","–",'Candidate 7'!E29)</f>
        <v/>
      </c>
      <c r="P14" s="19">
        <f>IF('Candidate 7'!F29="","–",'Candidate 7'!F29)</f>
        <v/>
      </c>
      <c r="Q14" s="8">
        <f>IF('Candidate 8'!E29="","–",'Candidate 8'!E29)</f>
        <v/>
      </c>
      <c r="R14" s="19">
        <f>IF('Candidate 8'!F29="","–",'Candidate 8'!F29)</f>
        <v/>
      </c>
    </row>
    <row r="15" ht="45" customHeight="1">
      <c r="A15" s="18" t="n">
        <v>10</v>
      </c>
      <c r="B15" s="10">
        <f>Setup!B20</f>
        <v/>
      </c>
      <c r="C15" s="8">
        <f>IF('Candidate 1'!E30="","–",'Candidate 1'!E30)</f>
        <v/>
      </c>
      <c r="D15" s="19">
        <f>IF('Candidate 1'!F30="","–",'Candidate 1'!F30)</f>
        <v/>
      </c>
      <c r="E15" s="8">
        <f>IF('Candidate 2'!E30="","–",'Candidate 2'!E30)</f>
        <v/>
      </c>
      <c r="F15" s="19">
        <f>IF('Candidate 2'!F30="","–",'Candidate 2'!F30)</f>
        <v/>
      </c>
      <c r="G15" s="8">
        <f>IF('Candidate 3'!E30="","–",'Candidate 3'!E30)</f>
        <v/>
      </c>
      <c r="H15" s="19">
        <f>IF('Candidate 3'!F30="","–",'Candidate 3'!F30)</f>
        <v/>
      </c>
      <c r="I15" s="8">
        <f>IF('Candidate 4'!E30="","–",'Candidate 4'!E30)</f>
        <v/>
      </c>
      <c r="J15" s="19">
        <f>IF('Candidate 4'!F30="","–",'Candidate 4'!F30)</f>
        <v/>
      </c>
      <c r="K15" s="8">
        <f>IF('Candidate 5'!E30="","–",'Candidate 5'!E30)</f>
        <v/>
      </c>
      <c r="L15" s="19">
        <f>IF('Candidate 5'!F30="","–",'Candidate 5'!F30)</f>
        <v/>
      </c>
      <c r="M15" s="8">
        <f>IF('Candidate 6'!E30="","–",'Candidate 6'!E30)</f>
        <v/>
      </c>
      <c r="N15" s="19">
        <f>IF('Candidate 6'!F30="","–",'Candidate 6'!F30)</f>
        <v/>
      </c>
      <c r="O15" s="8">
        <f>IF('Candidate 7'!E30="","–",'Candidate 7'!E30)</f>
        <v/>
      </c>
      <c r="P15" s="19">
        <f>IF('Candidate 7'!F30="","–",'Candidate 7'!F30)</f>
        <v/>
      </c>
      <c r="Q15" s="8">
        <f>IF('Candidate 8'!E30="","–",'Candidate 8'!E30)</f>
        <v/>
      </c>
      <c r="R15" s="19">
        <f>IF('Candidate 8'!F30="","–",'Candidate 8'!F30)</f>
        <v/>
      </c>
    </row>
    <row r="16" ht="45" customHeight="1">
      <c r="A16" s="18" t="n">
        <v>11</v>
      </c>
      <c r="B16" s="10">
        <f>Setup!B21</f>
        <v/>
      </c>
      <c r="C16" s="8">
        <f>IF('Candidate 1'!E31="","–",'Candidate 1'!E31)</f>
        <v/>
      </c>
      <c r="D16" s="19">
        <f>IF('Candidate 1'!F31="","–",'Candidate 1'!F31)</f>
        <v/>
      </c>
      <c r="E16" s="8">
        <f>IF('Candidate 2'!E31="","–",'Candidate 2'!E31)</f>
        <v/>
      </c>
      <c r="F16" s="19">
        <f>IF('Candidate 2'!F31="","–",'Candidate 2'!F31)</f>
        <v/>
      </c>
      <c r="G16" s="8">
        <f>IF('Candidate 3'!E31="","–",'Candidate 3'!E31)</f>
        <v/>
      </c>
      <c r="H16" s="19">
        <f>IF('Candidate 3'!F31="","–",'Candidate 3'!F31)</f>
        <v/>
      </c>
      <c r="I16" s="8">
        <f>IF('Candidate 4'!E31="","–",'Candidate 4'!E31)</f>
        <v/>
      </c>
      <c r="J16" s="19">
        <f>IF('Candidate 4'!F31="","–",'Candidate 4'!F31)</f>
        <v/>
      </c>
      <c r="K16" s="8">
        <f>IF('Candidate 5'!E31="","–",'Candidate 5'!E31)</f>
        <v/>
      </c>
      <c r="L16" s="19">
        <f>IF('Candidate 5'!F31="","–",'Candidate 5'!F31)</f>
        <v/>
      </c>
      <c r="M16" s="8">
        <f>IF('Candidate 6'!E31="","–",'Candidate 6'!E31)</f>
        <v/>
      </c>
      <c r="N16" s="19">
        <f>IF('Candidate 6'!F31="","–",'Candidate 6'!F31)</f>
        <v/>
      </c>
      <c r="O16" s="8">
        <f>IF('Candidate 7'!E31="","–",'Candidate 7'!E31)</f>
        <v/>
      </c>
      <c r="P16" s="19">
        <f>IF('Candidate 7'!F31="","–",'Candidate 7'!F31)</f>
        <v/>
      </c>
      <c r="Q16" s="8">
        <f>IF('Candidate 8'!E31="","–",'Candidate 8'!E31)</f>
        <v/>
      </c>
      <c r="R16" s="19">
        <f>IF('Candidate 8'!F31="","–",'Candidate 8'!F31)</f>
        <v/>
      </c>
    </row>
    <row r="17" ht="45" customHeight="1">
      <c r="A17" s="18" t="n">
        <v>12</v>
      </c>
      <c r="B17" s="10">
        <f>Setup!B22</f>
        <v/>
      </c>
      <c r="C17" s="8">
        <f>IF('Candidate 1'!E32="","–",'Candidate 1'!E32)</f>
        <v/>
      </c>
      <c r="D17" s="19">
        <f>IF('Candidate 1'!F32="","–",'Candidate 1'!F32)</f>
        <v/>
      </c>
      <c r="E17" s="8">
        <f>IF('Candidate 2'!E32="","–",'Candidate 2'!E32)</f>
        <v/>
      </c>
      <c r="F17" s="19">
        <f>IF('Candidate 2'!F32="","–",'Candidate 2'!F32)</f>
        <v/>
      </c>
      <c r="G17" s="8">
        <f>IF('Candidate 3'!E32="","–",'Candidate 3'!E32)</f>
        <v/>
      </c>
      <c r="H17" s="19">
        <f>IF('Candidate 3'!F32="","–",'Candidate 3'!F32)</f>
        <v/>
      </c>
      <c r="I17" s="8">
        <f>IF('Candidate 4'!E32="","–",'Candidate 4'!E32)</f>
        <v/>
      </c>
      <c r="J17" s="19">
        <f>IF('Candidate 4'!F32="","–",'Candidate 4'!F32)</f>
        <v/>
      </c>
      <c r="K17" s="8">
        <f>IF('Candidate 5'!E32="","–",'Candidate 5'!E32)</f>
        <v/>
      </c>
      <c r="L17" s="19">
        <f>IF('Candidate 5'!F32="","–",'Candidate 5'!F32)</f>
        <v/>
      </c>
      <c r="M17" s="8">
        <f>IF('Candidate 6'!E32="","–",'Candidate 6'!E32)</f>
        <v/>
      </c>
      <c r="N17" s="19">
        <f>IF('Candidate 6'!F32="","–",'Candidate 6'!F32)</f>
        <v/>
      </c>
      <c r="O17" s="8">
        <f>IF('Candidate 7'!E32="","–",'Candidate 7'!E32)</f>
        <v/>
      </c>
      <c r="P17" s="19">
        <f>IF('Candidate 7'!F32="","–",'Candidate 7'!F32)</f>
        <v/>
      </c>
      <c r="Q17" s="8">
        <f>IF('Candidate 8'!E32="","–",'Candidate 8'!E32)</f>
        <v/>
      </c>
      <c r="R17" s="19">
        <f>IF('Candidate 8'!F32="","–",'Candidate 8'!F32)</f>
        <v/>
      </c>
    </row>
    <row r="18" ht="45" customHeight="1">
      <c r="A18" s="18" t="n">
        <v>13</v>
      </c>
      <c r="B18" s="10">
        <f>Setup!B23</f>
        <v/>
      </c>
      <c r="C18" s="8">
        <f>IF('Candidate 1'!E33="","–",'Candidate 1'!E33)</f>
        <v/>
      </c>
      <c r="D18" s="19">
        <f>IF('Candidate 1'!F33="","–",'Candidate 1'!F33)</f>
        <v/>
      </c>
      <c r="E18" s="8">
        <f>IF('Candidate 2'!E33="","–",'Candidate 2'!E33)</f>
        <v/>
      </c>
      <c r="F18" s="19">
        <f>IF('Candidate 2'!F33="","–",'Candidate 2'!F33)</f>
        <v/>
      </c>
      <c r="G18" s="8">
        <f>IF('Candidate 3'!E33="","–",'Candidate 3'!E33)</f>
        <v/>
      </c>
      <c r="H18" s="19">
        <f>IF('Candidate 3'!F33="","–",'Candidate 3'!F33)</f>
        <v/>
      </c>
      <c r="I18" s="8">
        <f>IF('Candidate 4'!E33="","–",'Candidate 4'!E33)</f>
        <v/>
      </c>
      <c r="J18" s="19">
        <f>IF('Candidate 4'!F33="","–",'Candidate 4'!F33)</f>
        <v/>
      </c>
      <c r="K18" s="8">
        <f>IF('Candidate 5'!E33="","–",'Candidate 5'!E33)</f>
        <v/>
      </c>
      <c r="L18" s="19">
        <f>IF('Candidate 5'!F33="","–",'Candidate 5'!F33)</f>
        <v/>
      </c>
      <c r="M18" s="8">
        <f>IF('Candidate 6'!E33="","–",'Candidate 6'!E33)</f>
        <v/>
      </c>
      <c r="N18" s="19">
        <f>IF('Candidate 6'!F33="","–",'Candidate 6'!F33)</f>
        <v/>
      </c>
      <c r="O18" s="8">
        <f>IF('Candidate 7'!E33="","–",'Candidate 7'!E33)</f>
        <v/>
      </c>
      <c r="P18" s="19">
        <f>IF('Candidate 7'!F33="","–",'Candidate 7'!F33)</f>
        <v/>
      </c>
      <c r="Q18" s="8">
        <f>IF('Candidate 8'!E33="","–",'Candidate 8'!E33)</f>
        <v/>
      </c>
      <c r="R18" s="19">
        <f>IF('Candidate 8'!F33="","–",'Candidate 8'!F33)</f>
        <v/>
      </c>
    </row>
    <row r="19" ht="45" customHeight="1">
      <c r="A19" s="18" t="n">
        <v>14</v>
      </c>
      <c r="B19" s="10">
        <f>Setup!B24</f>
        <v/>
      </c>
      <c r="C19" s="8">
        <f>IF('Candidate 1'!E34="","–",'Candidate 1'!E34)</f>
        <v/>
      </c>
      <c r="D19" s="19">
        <f>IF('Candidate 1'!F34="","–",'Candidate 1'!F34)</f>
        <v/>
      </c>
      <c r="E19" s="8">
        <f>IF('Candidate 2'!E34="","–",'Candidate 2'!E34)</f>
        <v/>
      </c>
      <c r="F19" s="19">
        <f>IF('Candidate 2'!F34="","–",'Candidate 2'!F34)</f>
        <v/>
      </c>
      <c r="G19" s="8">
        <f>IF('Candidate 3'!E34="","–",'Candidate 3'!E34)</f>
        <v/>
      </c>
      <c r="H19" s="19">
        <f>IF('Candidate 3'!F34="","–",'Candidate 3'!F34)</f>
        <v/>
      </c>
      <c r="I19" s="8">
        <f>IF('Candidate 4'!E34="","–",'Candidate 4'!E34)</f>
        <v/>
      </c>
      <c r="J19" s="19">
        <f>IF('Candidate 4'!F34="","–",'Candidate 4'!F34)</f>
        <v/>
      </c>
      <c r="K19" s="8">
        <f>IF('Candidate 5'!E34="","–",'Candidate 5'!E34)</f>
        <v/>
      </c>
      <c r="L19" s="19">
        <f>IF('Candidate 5'!F34="","–",'Candidate 5'!F34)</f>
        <v/>
      </c>
      <c r="M19" s="8">
        <f>IF('Candidate 6'!E34="","–",'Candidate 6'!E34)</f>
        <v/>
      </c>
      <c r="N19" s="19">
        <f>IF('Candidate 6'!F34="","–",'Candidate 6'!F34)</f>
        <v/>
      </c>
      <c r="O19" s="8">
        <f>IF('Candidate 7'!E34="","–",'Candidate 7'!E34)</f>
        <v/>
      </c>
      <c r="P19" s="19">
        <f>IF('Candidate 7'!F34="","–",'Candidate 7'!F34)</f>
        <v/>
      </c>
      <c r="Q19" s="8">
        <f>IF('Candidate 8'!E34="","–",'Candidate 8'!E34)</f>
        <v/>
      </c>
      <c r="R19" s="19">
        <f>IF('Candidate 8'!F34="","–",'Candidate 8'!F34)</f>
        <v/>
      </c>
    </row>
    <row r="20" ht="45" customHeight="1">
      <c r="A20" s="18" t="n">
        <v>15</v>
      </c>
      <c r="B20" s="10">
        <f>Setup!B25</f>
        <v/>
      </c>
      <c r="C20" s="8">
        <f>IF('Candidate 1'!E35="","–",'Candidate 1'!E35)</f>
        <v/>
      </c>
      <c r="D20" s="19">
        <f>IF('Candidate 1'!F35="","–",'Candidate 1'!F35)</f>
        <v/>
      </c>
      <c r="E20" s="8">
        <f>IF('Candidate 2'!E35="","–",'Candidate 2'!E35)</f>
        <v/>
      </c>
      <c r="F20" s="19">
        <f>IF('Candidate 2'!F35="","–",'Candidate 2'!F35)</f>
        <v/>
      </c>
      <c r="G20" s="8">
        <f>IF('Candidate 3'!E35="","–",'Candidate 3'!E35)</f>
        <v/>
      </c>
      <c r="H20" s="19">
        <f>IF('Candidate 3'!F35="","–",'Candidate 3'!F35)</f>
        <v/>
      </c>
      <c r="I20" s="8">
        <f>IF('Candidate 4'!E35="","–",'Candidate 4'!E35)</f>
        <v/>
      </c>
      <c r="J20" s="19">
        <f>IF('Candidate 4'!F35="","–",'Candidate 4'!F35)</f>
        <v/>
      </c>
      <c r="K20" s="8">
        <f>IF('Candidate 5'!E35="","–",'Candidate 5'!E35)</f>
        <v/>
      </c>
      <c r="L20" s="19">
        <f>IF('Candidate 5'!F35="","–",'Candidate 5'!F35)</f>
        <v/>
      </c>
      <c r="M20" s="8">
        <f>IF('Candidate 6'!E35="","–",'Candidate 6'!E35)</f>
        <v/>
      </c>
      <c r="N20" s="19">
        <f>IF('Candidate 6'!F35="","–",'Candidate 6'!F35)</f>
        <v/>
      </c>
      <c r="O20" s="8">
        <f>IF('Candidate 7'!E35="","–",'Candidate 7'!E35)</f>
        <v/>
      </c>
      <c r="P20" s="19">
        <f>IF('Candidate 7'!F35="","–",'Candidate 7'!F35)</f>
        <v/>
      </c>
      <c r="Q20" s="8">
        <f>IF('Candidate 8'!E35="","–",'Candidate 8'!E35)</f>
        <v/>
      </c>
      <c r="R20" s="19">
        <f>IF('Candidate 8'!F35="","–",'Candidate 8'!F35)</f>
        <v/>
      </c>
    </row>
    <row r="21" ht="45" customHeight="1">
      <c r="A21" s="18" t="n">
        <v>16</v>
      </c>
      <c r="B21" s="10">
        <f>Setup!B26</f>
        <v/>
      </c>
      <c r="C21" s="8">
        <f>IF('Candidate 1'!E36="","–",'Candidate 1'!E36)</f>
        <v/>
      </c>
      <c r="D21" s="19">
        <f>IF('Candidate 1'!F36="","–",'Candidate 1'!F36)</f>
        <v/>
      </c>
      <c r="E21" s="8">
        <f>IF('Candidate 2'!E36="","–",'Candidate 2'!E36)</f>
        <v/>
      </c>
      <c r="F21" s="19">
        <f>IF('Candidate 2'!F36="","–",'Candidate 2'!F36)</f>
        <v/>
      </c>
      <c r="G21" s="8">
        <f>IF('Candidate 3'!E36="","–",'Candidate 3'!E36)</f>
        <v/>
      </c>
      <c r="H21" s="19">
        <f>IF('Candidate 3'!F36="","–",'Candidate 3'!F36)</f>
        <v/>
      </c>
      <c r="I21" s="8">
        <f>IF('Candidate 4'!E36="","–",'Candidate 4'!E36)</f>
        <v/>
      </c>
      <c r="J21" s="19">
        <f>IF('Candidate 4'!F36="","–",'Candidate 4'!F36)</f>
        <v/>
      </c>
      <c r="K21" s="8">
        <f>IF('Candidate 5'!E36="","–",'Candidate 5'!E36)</f>
        <v/>
      </c>
      <c r="L21" s="19">
        <f>IF('Candidate 5'!F36="","–",'Candidate 5'!F36)</f>
        <v/>
      </c>
      <c r="M21" s="8">
        <f>IF('Candidate 6'!E36="","–",'Candidate 6'!E36)</f>
        <v/>
      </c>
      <c r="N21" s="19">
        <f>IF('Candidate 6'!F36="","–",'Candidate 6'!F36)</f>
        <v/>
      </c>
      <c r="O21" s="8">
        <f>IF('Candidate 7'!E36="","–",'Candidate 7'!E36)</f>
        <v/>
      </c>
      <c r="P21" s="19">
        <f>IF('Candidate 7'!F36="","–",'Candidate 7'!F36)</f>
        <v/>
      </c>
      <c r="Q21" s="8">
        <f>IF('Candidate 8'!E36="","–",'Candidate 8'!E36)</f>
        <v/>
      </c>
      <c r="R21" s="19">
        <f>IF('Candidate 8'!F36="","–",'Candidate 8'!F36)</f>
        <v/>
      </c>
    </row>
    <row r="22" ht="45" customHeight="1">
      <c r="A22" s="18" t="n">
        <v>17</v>
      </c>
      <c r="B22" s="10">
        <f>Setup!B27</f>
        <v/>
      </c>
      <c r="C22" s="8">
        <f>IF('Candidate 1'!E37="","–",'Candidate 1'!E37)</f>
        <v/>
      </c>
      <c r="D22" s="19">
        <f>IF('Candidate 1'!F37="","–",'Candidate 1'!F37)</f>
        <v/>
      </c>
      <c r="E22" s="8">
        <f>IF('Candidate 2'!E37="","–",'Candidate 2'!E37)</f>
        <v/>
      </c>
      <c r="F22" s="19">
        <f>IF('Candidate 2'!F37="","–",'Candidate 2'!F37)</f>
        <v/>
      </c>
      <c r="G22" s="8">
        <f>IF('Candidate 3'!E37="","–",'Candidate 3'!E37)</f>
        <v/>
      </c>
      <c r="H22" s="19">
        <f>IF('Candidate 3'!F37="","–",'Candidate 3'!F37)</f>
        <v/>
      </c>
      <c r="I22" s="8">
        <f>IF('Candidate 4'!E37="","–",'Candidate 4'!E37)</f>
        <v/>
      </c>
      <c r="J22" s="19">
        <f>IF('Candidate 4'!F37="","–",'Candidate 4'!F37)</f>
        <v/>
      </c>
      <c r="K22" s="8">
        <f>IF('Candidate 5'!E37="","–",'Candidate 5'!E37)</f>
        <v/>
      </c>
      <c r="L22" s="19">
        <f>IF('Candidate 5'!F37="","–",'Candidate 5'!F37)</f>
        <v/>
      </c>
      <c r="M22" s="8">
        <f>IF('Candidate 6'!E37="","–",'Candidate 6'!E37)</f>
        <v/>
      </c>
      <c r="N22" s="19">
        <f>IF('Candidate 6'!F37="","–",'Candidate 6'!F37)</f>
        <v/>
      </c>
      <c r="O22" s="8">
        <f>IF('Candidate 7'!E37="","–",'Candidate 7'!E37)</f>
        <v/>
      </c>
      <c r="P22" s="19">
        <f>IF('Candidate 7'!F37="","–",'Candidate 7'!F37)</f>
        <v/>
      </c>
      <c r="Q22" s="8">
        <f>IF('Candidate 8'!E37="","–",'Candidate 8'!E37)</f>
        <v/>
      </c>
      <c r="R22" s="19">
        <f>IF('Candidate 8'!F37="","–",'Candidate 8'!F37)</f>
        <v/>
      </c>
    </row>
    <row r="23" ht="45" customHeight="1">
      <c r="A23" s="18" t="n">
        <v>18</v>
      </c>
      <c r="B23" s="10">
        <f>Setup!B28</f>
        <v/>
      </c>
      <c r="C23" s="8">
        <f>IF('Candidate 1'!E38="","–",'Candidate 1'!E38)</f>
        <v/>
      </c>
      <c r="D23" s="19">
        <f>IF('Candidate 1'!F38="","–",'Candidate 1'!F38)</f>
        <v/>
      </c>
      <c r="E23" s="8">
        <f>IF('Candidate 2'!E38="","–",'Candidate 2'!E38)</f>
        <v/>
      </c>
      <c r="F23" s="19">
        <f>IF('Candidate 2'!F38="","–",'Candidate 2'!F38)</f>
        <v/>
      </c>
      <c r="G23" s="8">
        <f>IF('Candidate 3'!E38="","–",'Candidate 3'!E38)</f>
        <v/>
      </c>
      <c r="H23" s="19">
        <f>IF('Candidate 3'!F38="","–",'Candidate 3'!F38)</f>
        <v/>
      </c>
      <c r="I23" s="8">
        <f>IF('Candidate 4'!E38="","–",'Candidate 4'!E38)</f>
        <v/>
      </c>
      <c r="J23" s="19">
        <f>IF('Candidate 4'!F38="","–",'Candidate 4'!F38)</f>
        <v/>
      </c>
      <c r="K23" s="8">
        <f>IF('Candidate 5'!E38="","–",'Candidate 5'!E38)</f>
        <v/>
      </c>
      <c r="L23" s="19">
        <f>IF('Candidate 5'!F38="","–",'Candidate 5'!F38)</f>
        <v/>
      </c>
      <c r="M23" s="8">
        <f>IF('Candidate 6'!E38="","–",'Candidate 6'!E38)</f>
        <v/>
      </c>
      <c r="N23" s="19">
        <f>IF('Candidate 6'!F38="","–",'Candidate 6'!F38)</f>
        <v/>
      </c>
      <c r="O23" s="8">
        <f>IF('Candidate 7'!E38="","–",'Candidate 7'!E38)</f>
        <v/>
      </c>
      <c r="P23" s="19">
        <f>IF('Candidate 7'!F38="","–",'Candidate 7'!F38)</f>
        <v/>
      </c>
      <c r="Q23" s="8">
        <f>IF('Candidate 8'!E38="","–",'Candidate 8'!E38)</f>
        <v/>
      </c>
      <c r="R23" s="19">
        <f>IF('Candidate 8'!F38="","–",'Candidate 8'!F38)</f>
        <v/>
      </c>
    </row>
    <row r="24" ht="45" customHeight="1">
      <c r="A24" s="18" t="n">
        <v>19</v>
      </c>
      <c r="B24" s="10">
        <f>Setup!B29</f>
        <v/>
      </c>
      <c r="C24" s="8">
        <f>IF('Candidate 1'!E39="","–",'Candidate 1'!E39)</f>
        <v/>
      </c>
      <c r="D24" s="19">
        <f>IF('Candidate 1'!F39="","–",'Candidate 1'!F39)</f>
        <v/>
      </c>
      <c r="E24" s="8">
        <f>IF('Candidate 2'!E39="","–",'Candidate 2'!E39)</f>
        <v/>
      </c>
      <c r="F24" s="19">
        <f>IF('Candidate 2'!F39="","–",'Candidate 2'!F39)</f>
        <v/>
      </c>
      <c r="G24" s="8">
        <f>IF('Candidate 3'!E39="","–",'Candidate 3'!E39)</f>
        <v/>
      </c>
      <c r="H24" s="19">
        <f>IF('Candidate 3'!F39="","–",'Candidate 3'!F39)</f>
        <v/>
      </c>
      <c r="I24" s="8">
        <f>IF('Candidate 4'!E39="","–",'Candidate 4'!E39)</f>
        <v/>
      </c>
      <c r="J24" s="19">
        <f>IF('Candidate 4'!F39="","–",'Candidate 4'!F39)</f>
        <v/>
      </c>
      <c r="K24" s="8">
        <f>IF('Candidate 5'!E39="","–",'Candidate 5'!E39)</f>
        <v/>
      </c>
      <c r="L24" s="19">
        <f>IF('Candidate 5'!F39="","–",'Candidate 5'!F39)</f>
        <v/>
      </c>
      <c r="M24" s="8">
        <f>IF('Candidate 6'!E39="","–",'Candidate 6'!E39)</f>
        <v/>
      </c>
      <c r="N24" s="19">
        <f>IF('Candidate 6'!F39="","–",'Candidate 6'!F39)</f>
        <v/>
      </c>
      <c r="O24" s="8">
        <f>IF('Candidate 7'!E39="","–",'Candidate 7'!E39)</f>
        <v/>
      </c>
      <c r="P24" s="19">
        <f>IF('Candidate 7'!F39="","–",'Candidate 7'!F39)</f>
        <v/>
      </c>
      <c r="Q24" s="8">
        <f>IF('Candidate 8'!E39="","–",'Candidate 8'!E39)</f>
        <v/>
      </c>
      <c r="R24" s="19">
        <f>IF('Candidate 8'!F39="","–",'Candidate 8'!F39)</f>
        <v/>
      </c>
    </row>
    <row r="25" ht="45" customHeight="1">
      <c r="A25" s="18" t="n">
        <v>20</v>
      </c>
      <c r="B25" s="10">
        <f>Setup!B30</f>
        <v/>
      </c>
      <c r="C25" s="8">
        <f>IF('Candidate 1'!E40="","–",'Candidate 1'!E40)</f>
        <v/>
      </c>
      <c r="D25" s="19">
        <f>IF('Candidate 1'!F40="","–",'Candidate 1'!F40)</f>
        <v/>
      </c>
      <c r="E25" s="8">
        <f>IF('Candidate 2'!E40="","–",'Candidate 2'!E40)</f>
        <v/>
      </c>
      <c r="F25" s="19">
        <f>IF('Candidate 2'!F40="","–",'Candidate 2'!F40)</f>
        <v/>
      </c>
      <c r="G25" s="8">
        <f>IF('Candidate 3'!E40="","–",'Candidate 3'!E40)</f>
        <v/>
      </c>
      <c r="H25" s="19">
        <f>IF('Candidate 3'!F40="","–",'Candidate 3'!F40)</f>
        <v/>
      </c>
      <c r="I25" s="8">
        <f>IF('Candidate 4'!E40="","–",'Candidate 4'!E40)</f>
        <v/>
      </c>
      <c r="J25" s="19">
        <f>IF('Candidate 4'!F40="","–",'Candidate 4'!F40)</f>
        <v/>
      </c>
      <c r="K25" s="8">
        <f>IF('Candidate 5'!E40="","–",'Candidate 5'!E40)</f>
        <v/>
      </c>
      <c r="L25" s="19">
        <f>IF('Candidate 5'!F40="","–",'Candidate 5'!F40)</f>
        <v/>
      </c>
      <c r="M25" s="8">
        <f>IF('Candidate 6'!E40="","–",'Candidate 6'!E40)</f>
        <v/>
      </c>
      <c r="N25" s="19">
        <f>IF('Candidate 6'!F40="","–",'Candidate 6'!F40)</f>
        <v/>
      </c>
      <c r="O25" s="8">
        <f>IF('Candidate 7'!E40="","–",'Candidate 7'!E40)</f>
        <v/>
      </c>
      <c r="P25" s="19">
        <f>IF('Candidate 7'!F40="","–",'Candidate 7'!F40)</f>
        <v/>
      </c>
      <c r="Q25" s="8">
        <f>IF('Candidate 8'!E40="","–",'Candidate 8'!E40)</f>
        <v/>
      </c>
      <c r="R25" s="19">
        <f>IF('Candidate 8'!F40="","–",'Candidate 8'!F40)</f>
        <v/>
      </c>
    </row>
    <row r="26" ht="45" customHeight="1">
      <c r="A26" s="18" t="n">
        <v>21</v>
      </c>
      <c r="B26" s="10">
        <f>Setup!B31</f>
        <v/>
      </c>
      <c r="C26" s="8">
        <f>IF('Candidate 1'!E41="","–",'Candidate 1'!E41)</f>
        <v/>
      </c>
      <c r="D26" s="19">
        <f>IF('Candidate 1'!F41="","–",'Candidate 1'!F41)</f>
        <v/>
      </c>
      <c r="E26" s="8">
        <f>IF('Candidate 2'!E41="","–",'Candidate 2'!E41)</f>
        <v/>
      </c>
      <c r="F26" s="19">
        <f>IF('Candidate 2'!F41="","–",'Candidate 2'!F41)</f>
        <v/>
      </c>
      <c r="G26" s="8">
        <f>IF('Candidate 3'!E41="","–",'Candidate 3'!E41)</f>
        <v/>
      </c>
      <c r="H26" s="19">
        <f>IF('Candidate 3'!F41="","–",'Candidate 3'!F41)</f>
        <v/>
      </c>
      <c r="I26" s="8">
        <f>IF('Candidate 4'!E41="","–",'Candidate 4'!E41)</f>
        <v/>
      </c>
      <c r="J26" s="19">
        <f>IF('Candidate 4'!F41="","–",'Candidate 4'!F41)</f>
        <v/>
      </c>
      <c r="K26" s="8">
        <f>IF('Candidate 5'!E41="","–",'Candidate 5'!E41)</f>
        <v/>
      </c>
      <c r="L26" s="19">
        <f>IF('Candidate 5'!F41="","–",'Candidate 5'!F41)</f>
        <v/>
      </c>
      <c r="M26" s="8">
        <f>IF('Candidate 6'!E41="","–",'Candidate 6'!E41)</f>
        <v/>
      </c>
      <c r="N26" s="19">
        <f>IF('Candidate 6'!F41="","–",'Candidate 6'!F41)</f>
        <v/>
      </c>
      <c r="O26" s="8">
        <f>IF('Candidate 7'!E41="","–",'Candidate 7'!E41)</f>
        <v/>
      </c>
      <c r="P26" s="19">
        <f>IF('Candidate 7'!F41="","–",'Candidate 7'!F41)</f>
        <v/>
      </c>
      <c r="Q26" s="8">
        <f>IF('Candidate 8'!E41="","–",'Candidate 8'!E41)</f>
        <v/>
      </c>
      <c r="R26" s="19">
        <f>IF('Candidate 8'!F41="","–",'Candidate 8'!F41)</f>
        <v/>
      </c>
    </row>
    <row r="27" ht="45" customHeight="1">
      <c r="A27" s="18" t="n">
        <v>22</v>
      </c>
      <c r="B27" s="10">
        <f>Setup!B32</f>
        <v/>
      </c>
      <c r="C27" s="8">
        <f>IF('Candidate 1'!E42="","–",'Candidate 1'!E42)</f>
        <v/>
      </c>
      <c r="D27" s="19">
        <f>IF('Candidate 1'!F42="","–",'Candidate 1'!F42)</f>
        <v/>
      </c>
      <c r="E27" s="8">
        <f>IF('Candidate 2'!E42="","–",'Candidate 2'!E42)</f>
        <v/>
      </c>
      <c r="F27" s="19">
        <f>IF('Candidate 2'!F42="","–",'Candidate 2'!F42)</f>
        <v/>
      </c>
      <c r="G27" s="8">
        <f>IF('Candidate 3'!E42="","–",'Candidate 3'!E42)</f>
        <v/>
      </c>
      <c r="H27" s="19">
        <f>IF('Candidate 3'!F42="","–",'Candidate 3'!F42)</f>
        <v/>
      </c>
      <c r="I27" s="8">
        <f>IF('Candidate 4'!E42="","–",'Candidate 4'!E42)</f>
        <v/>
      </c>
      <c r="J27" s="19">
        <f>IF('Candidate 4'!F42="","–",'Candidate 4'!F42)</f>
        <v/>
      </c>
      <c r="K27" s="8">
        <f>IF('Candidate 5'!E42="","–",'Candidate 5'!E42)</f>
        <v/>
      </c>
      <c r="L27" s="19">
        <f>IF('Candidate 5'!F42="","–",'Candidate 5'!F42)</f>
        <v/>
      </c>
      <c r="M27" s="8">
        <f>IF('Candidate 6'!E42="","–",'Candidate 6'!E42)</f>
        <v/>
      </c>
      <c r="N27" s="19">
        <f>IF('Candidate 6'!F42="","–",'Candidate 6'!F42)</f>
        <v/>
      </c>
      <c r="O27" s="8">
        <f>IF('Candidate 7'!E42="","–",'Candidate 7'!E42)</f>
        <v/>
      </c>
      <c r="P27" s="19">
        <f>IF('Candidate 7'!F42="","–",'Candidate 7'!F42)</f>
        <v/>
      </c>
      <c r="Q27" s="8">
        <f>IF('Candidate 8'!E42="","–",'Candidate 8'!E42)</f>
        <v/>
      </c>
      <c r="R27" s="19">
        <f>IF('Candidate 8'!F42="","–",'Candidate 8'!F42)</f>
        <v/>
      </c>
    </row>
    <row r="28" ht="45" customHeight="1">
      <c r="A28" s="18" t="n">
        <v>23</v>
      </c>
      <c r="B28" s="10">
        <f>Setup!B33</f>
        <v/>
      </c>
      <c r="C28" s="8">
        <f>IF('Candidate 1'!E43="","–",'Candidate 1'!E43)</f>
        <v/>
      </c>
      <c r="D28" s="19">
        <f>IF('Candidate 1'!F43="","–",'Candidate 1'!F43)</f>
        <v/>
      </c>
      <c r="E28" s="8">
        <f>IF('Candidate 2'!E43="","–",'Candidate 2'!E43)</f>
        <v/>
      </c>
      <c r="F28" s="19">
        <f>IF('Candidate 2'!F43="","–",'Candidate 2'!F43)</f>
        <v/>
      </c>
      <c r="G28" s="8">
        <f>IF('Candidate 3'!E43="","–",'Candidate 3'!E43)</f>
        <v/>
      </c>
      <c r="H28" s="19">
        <f>IF('Candidate 3'!F43="","–",'Candidate 3'!F43)</f>
        <v/>
      </c>
      <c r="I28" s="8">
        <f>IF('Candidate 4'!E43="","–",'Candidate 4'!E43)</f>
        <v/>
      </c>
      <c r="J28" s="19">
        <f>IF('Candidate 4'!F43="","–",'Candidate 4'!F43)</f>
        <v/>
      </c>
      <c r="K28" s="8">
        <f>IF('Candidate 5'!E43="","–",'Candidate 5'!E43)</f>
        <v/>
      </c>
      <c r="L28" s="19">
        <f>IF('Candidate 5'!F43="","–",'Candidate 5'!F43)</f>
        <v/>
      </c>
      <c r="M28" s="8">
        <f>IF('Candidate 6'!E43="","–",'Candidate 6'!E43)</f>
        <v/>
      </c>
      <c r="N28" s="19">
        <f>IF('Candidate 6'!F43="","–",'Candidate 6'!F43)</f>
        <v/>
      </c>
      <c r="O28" s="8">
        <f>IF('Candidate 7'!E43="","–",'Candidate 7'!E43)</f>
        <v/>
      </c>
      <c r="P28" s="19">
        <f>IF('Candidate 7'!F43="","–",'Candidate 7'!F43)</f>
        <v/>
      </c>
      <c r="Q28" s="8">
        <f>IF('Candidate 8'!E43="","–",'Candidate 8'!E43)</f>
        <v/>
      </c>
      <c r="R28" s="19">
        <f>IF('Candidate 8'!F43="","–",'Candidate 8'!F43)</f>
        <v/>
      </c>
    </row>
    <row r="29" ht="45" customHeight="1">
      <c r="A29" s="18" t="n">
        <v>24</v>
      </c>
      <c r="B29" s="10">
        <f>Setup!B34</f>
        <v/>
      </c>
      <c r="C29" s="8">
        <f>IF('Candidate 1'!E44="","–",'Candidate 1'!E44)</f>
        <v/>
      </c>
      <c r="D29" s="19">
        <f>IF('Candidate 1'!F44="","–",'Candidate 1'!F44)</f>
        <v/>
      </c>
      <c r="E29" s="8">
        <f>IF('Candidate 2'!E44="","–",'Candidate 2'!E44)</f>
        <v/>
      </c>
      <c r="F29" s="19">
        <f>IF('Candidate 2'!F44="","–",'Candidate 2'!F44)</f>
        <v/>
      </c>
      <c r="G29" s="8">
        <f>IF('Candidate 3'!E44="","–",'Candidate 3'!E44)</f>
        <v/>
      </c>
      <c r="H29" s="19">
        <f>IF('Candidate 3'!F44="","–",'Candidate 3'!F44)</f>
        <v/>
      </c>
      <c r="I29" s="8">
        <f>IF('Candidate 4'!E44="","–",'Candidate 4'!E44)</f>
        <v/>
      </c>
      <c r="J29" s="19">
        <f>IF('Candidate 4'!F44="","–",'Candidate 4'!F44)</f>
        <v/>
      </c>
      <c r="K29" s="8">
        <f>IF('Candidate 5'!E44="","–",'Candidate 5'!E44)</f>
        <v/>
      </c>
      <c r="L29" s="19">
        <f>IF('Candidate 5'!F44="","–",'Candidate 5'!F44)</f>
        <v/>
      </c>
      <c r="M29" s="8">
        <f>IF('Candidate 6'!E44="","–",'Candidate 6'!E44)</f>
        <v/>
      </c>
      <c r="N29" s="19">
        <f>IF('Candidate 6'!F44="","–",'Candidate 6'!F44)</f>
        <v/>
      </c>
      <c r="O29" s="8">
        <f>IF('Candidate 7'!E44="","–",'Candidate 7'!E44)</f>
        <v/>
      </c>
      <c r="P29" s="19">
        <f>IF('Candidate 7'!F44="","–",'Candidate 7'!F44)</f>
        <v/>
      </c>
      <c r="Q29" s="8">
        <f>IF('Candidate 8'!E44="","–",'Candidate 8'!E44)</f>
        <v/>
      </c>
      <c r="R29" s="19">
        <f>IF('Candidate 8'!F44="","–",'Candidate 8'!F44)</f>
        <v/>
      </c>
    </row>
    <row r="30" ht="45" customHeight="1">
      <c r="A30" s="18" t="n">
        <v>25</v>
      </c>
      <c r="B30" s="10">
        <f>Setup!B35</f>
        <v/>
      </c>
      <c r="C30" s="8">
        <f>IF('Candidate 1'!E45="","–",'Candidate 1'!E45)</f>
        <v/>
      </c>
      <c r="D30" s="19">
        <f>IF('Candidate 1'!F45="","–",'Candidate 1'!F45)</f>
        <v/>
      </c>
      <c r="E30" s="8">
        <f>IF('Candidate 2'!E45="","–",'Candidate 2'!E45)</f>
        <v/>
      </c>
      <c r="F30" s="19">
        <f>IF('Candidate 2'!F45="","–",'Candidate 2'!F45)</f>
        <v/>
      </c>
      <c r="G30" s="8">
        <f>IF('Candidate 3'!E45="","–",'Candidate 3'!E45)</f>
        <v/>
      </c>
      <c r="H30" s="19">
        <f>IF('Candidate 3'!F45="","–",'Candidate 3'!F45)</f>
        <v/>
      </c>
      <c r="I30" s="8">
        <f>IF('Candidate 4'!E45="","–",'Candidate 4'!E45)</f>
        <v/>
      </c>
      <c r="J30" s="19">
        <f>IF('Candidate 4'!F45="","–",'Candidate 4'!F45)</f>
        <v/>
      </c>
      <c r="K30" s="8">
        <f>IF('Candidate 5'!E45="","–",'Candidate 5'!E45)</f>
        <v/>
      </c>
      <c r="L30" s="19">
        <f>IF('Candidate 5'!F45="","–",'Candidate 5'!F45)</f>
        <v/>
      </c>
      <c r="M30" s="8">
        <f>IF('Candidate 6'!E45="","–",'Candidate 6'!E45)</f>
        <v/>
      </c>
      <c r="N30" s="19">
        <f>IF('Candidate 6'!F45="","–",'Candidate 6'!F45)</f>
        <v/>
      </c>
      <c r="O30" s="8">
        <f>IF('Candidate 7'!E45="","–",'Candidate 7'!E45)</f>
        <v/>
      </c>
      <c r="P30" s="19">
        <f>IF('Candidate 7'!F45="","–",'Candidate 7'!F45)</f>
        <v/>
      </c>
      <c r="Q30" s="8">
        <f>IF('Candidate 8'!E45="","–",'Candidate 8'!E45)</f>
        <v/>
      </c>
      <c r="R30" s="19">
        <f>IF('Candidate 8'!F45="","–",'Candidate 8'!F45)</f>
        <v/>
      </c>
    </row>
    <row r="31" ht="45" customHeight="1">
      <c r="A31" s="18" t="n">
        <v>26</v>
      </c>
      <c r="B31" s="10">
        <f>Setup!B36</f>
        <v/>
      </c>
      <c r="C31" s="8">
        <f>IF('Candidate 1'!E46="","–",'Candidate 1'!E46)</f>
        <v/>
      </c>
      <c r="D31" s="19">
        <f>IF('Candidate 1'!F46="","–",'Candidate 1'!F46)</f>
        <v/>
      </c>
      <c r="E31" s="8">
        <f>IF('Candidate 2'!E46="","–",'Candidate 2'!E46)</f>
        <v/>
      </c>
      <c r="F31" s="19">
        <f>IF('Candidate 2'!F46="","–",'Candidate 2'!F46)</f>
        <v/>
      </c>
      <c r="G31" s="8">
        <f>IF('Candidate 3'!E46="","–",'Candidate 3'!E46)</f>
        <v/>
      </c>
      <c r="H31" s="19">
        <f>IF('Candidate 3'!F46="","–",'Candidate 3'!F46)</f>
        <v/>
      </c>
      <c r="I31" s="8">
        <f>IF('Candidate 4'!E46="","–",'Candidate 4'!E46)</f>
        <v/>
      </c>
      <c r="J31" s="19">
        <f>IF('Candidate 4'!F46="","–",'Candidate 4'!F46)</f>
        <v/>
      </c>
      <c r="K31" s="8">
        <f>IF('Candidate 5'!E46="","–",'Candidate 5'!E46)</f>
        <v/>
      </c>
      <c r="L31" s="19">
        <f>IF('Candidate 5'!F46="","–",'Candidate 5'!F46)</f>
        <v/>
      </c>
      <c r="M31" s="8">
        <f>IF('Candidate 6'!E46="","–",'Candidate 6'!E46)</f>
        <v/>
      </c>
      <c r="N31" s="19">
        <f>IF('Candidate 6'!F46="","–",'Candidate 6'!F46)</f>
        <v/>
      </c>
      <c r="O31" s="8">
        <f>IF('Candidate 7'!E46="","–",'Candidate 7'!E46)</f>
        <v/>
      </c>
      <c r="P31" s="19">
        <f>IF('Candidate 7'!F46="","–",'Candidate 7'!F46)</f>
        <v/>
      </c>
      <c r="Q31" s="8">
        <f>IF('Candidate 8'!E46="","–",'Candidate 8'!E46)</f>
        <v/>
      </c>
      <c r="R31" s="19">
        <f>IF('Candidate 8'!F46="","–",'Candidate 8'!F46)</f>
        <v/>
      </c>
    </row>
    <row r="32" ht="45" customHeight="1">
      <c r="A32" s="18" t="n">
        <v>27</v>
      </c>
      <c r="B32" s="10">
        <f>Setup!B37</f>
        <v/>
      </c>
      <c r="C32" s="8">
        <f>IF('Candidate 1'!E47="","–",'Candidate 1'!E47)</f>
        <v/>
      </c>
      <c r="D32" s="19">
        <f>IF('Candidate 1'!F47="","–",'Candidate 1'!F47)</f>
        <v/>
      </c>
      <c r="E32" s="8">
        <f>IF('Candidate 2'!E47="","–",'Candidate 2'!E47)</f>
        <v/>
      </c>
      <c r="F32" s="19">
        <f>IF('Candidate 2'!F47="","–",'Candidate 2'!F47)</f>
        <v/>
      </c>
      <c r="G32" s="8">
        <f>IF('Candidate 3'!E47="","–",'Candidate 3'!E47)</f>
        <v/>
      </c>
      <c r="H32" s="19">
        <f>IF('Candidate 3'!F47="","–",'Candidate 3'!F47)</f>
        <v/>
      </c>
      <c r="I32" s="8">
        <f>IF('Candidate 4'!E47="","–",'Candidate 4'!E47)</f>
        <v/>
      </c>
      <c r="J32" s="19">
        <f>IF('Candidate 4'!F47="","–",'Candidate 4'!F47)</f>
        <v/>
      </c>
      <c r="K32" s="8">
        <f>IF('Candidate 5'!E47="","–",'Candidate 5'!E47)</f>
        <v/>
      </c>
      <c r="L32" s="19">
        <f>IF('Candidate 5'!F47="","–",'Candidate 5'!F47)</f>
        <v/>
      </c>
      <c r="M32" s="8">
        <f>IF('Candidate 6'!E47="","–",'Candidate 6'!E47)</f>
        <v/>
      </c>
      <c r="N32" s="19">
        <f>IF('Candidate 6'!F47="","–",'Candidate 6'!F47)</f>
        <v/>
      </c>
      <c r="O32" s="8">
        <f>IF('Candidate 7'!E47="","–",'Candidate 7'!E47)</f>
        <v/>
      </c>
      <c r="P32" s="19">
        <f>IF('Candidate 7'!F47="","–",'Candidate 7'!F47)</f>
        <v/>
      </c>
      <c r="Q32" s="8">
        <f>IF('Candidate 8'!E47="","–",'Candidate 8'!E47)</f>
        <v/>
      </c>
      <c r="R32" s="19">
        <f>IF('Candidate 8'!F47="","–",'Candidate 8'!F47)</f>
        <v/>
      </c>
    </row>
    <row r="33" ht="45" customHeight="1">
      <c r="A33" s="18" t="n">
        <v>28</v>
      </c>
      <c r="B33" s="10">
        <f>Setup!B38</f>
        <v/>
      </c>
      <c r="C33" s="8">
        <f>IF('Candidate 1'!E48="","–",'Candidate 1'!E48)</f>
        <v/>
      </c>
      <c r="D33" s="19">
        <f>IF('Candidate 1'!F48="","–",'Candidate 1'!F48)</f>
        <v/>
      </c>
      <c r="E33" s="8">
        <f>IF('Candidate 2'!E48="","–",'Candidate 2'!E48)</f>
        <v/>
      </c>
      <c r="F33" s="19">
        <f>IF('Candidate 2'!F48="","–",'Candidate 2'!F48)</f>
        <v/>
      </c>
      <c r="G33" s="8">
        <f>IF('Candidate 3'!E48="","–",'Candidate 3'!E48)</f>
        <v/>
      </c>
      <c r="H33" s="19">
        <f>IF('Candidate 3'!F48="","–",'Candidate 3'!F48)</f>
        <v/>
      </c>
      <c r="I33" s="8">
        <f>IF('Candidate 4'!E48="","–",'Candidate 4'!E48)</f>
        <v/>
      </c>
      <c r="J33" s="19">
        <f>IF('Candidate 4'!F48="","–",'Candidate 4'!F48)</f>
        <v/>
      </c>
      <c r="K33" s="8">
        <f>IF('Candidate 5'!E48="","–",'Candidate 5'!E48)</f>
        <v/>
      </c>
      <c r="L33" s="19">
        <f>IF('Candidate 5'!F48="","–",'Candidate 5'!F48)</f>
        <v/>
      </c>
      <c r="M33" s="8">
        <f>IF('Candidate 6'!E48="","–",'Candidate 6'!E48)</f>
        <v/>
      </c>
      <c r="N33" s="19">
        <f>IF('Candidate 6'!F48="","–",'Candidate 6'!F48)</f>
        <v/>
      </c>
      <c r="O33" s="8">
        <f>IF('Candidate 7'!E48="","–",'Candidate 7'!E48)</f>
        <v/>
      </c>
      <c r="P33" s="19">
        <f>IF('Candidate 7'!F48="","–",'Candidate 7'!F48)</f>
        <v/>
      </c>
      <c r="Q33" s="8">
        <f>IF('Candidate 8'!E48="","–",'Candidate 8'!E48)</f>
        <v/>
      </c>
      <c r="R33" s="19">
        <f>IF('Candidate 8'!F48="","–",'Candidate 8'!F48)</f>
        <v/>
      </c>
    </row>
    <row r="34" ht="45" customHeight="1">
      <c r="A34" s="18" t="n">
        <v>29</v>
      </c>
      <c r="B34" s="10">
        <f>Setup!B39</f>
        <v/>
      </c>
      <c r="C34" s="8">
        <f>IF('Candidate 1'!E49="","–",'Candidate 1'!E49)</f>
        <v/>
      </c>
      <c r="D34" s="19">
        <f>IF('Candidate 1'!F49="","–",'Candidate 1'!F49)</f>
        <v/>
      </c>
      <c r="E34" s="8">
        <f>IF('Candidate 2'!E49="","–",'Candidate 2'!E49)</f>
        <v/>
      </c>
      <c r="F34" s="19">
        <f>IF('Candidate 2'!F49="","–",'Candidate 2'!F49)</f>
        <v/>
      </c>
      <c r="G34" s="8">
        <f>IF('Candidate 3'!E49="","–",'Candidate 3'!E49)</f>
        <v/>
      </c>
      <c r="H34" s="19">
        <f>IF('Candidate 3'!F49="","–",'Candidate 3'!F49)</f>
        <v/>
      </c>
      <c r="I34" s="8">
        <f>IF('Candidate 4'!E49="","–",'Candidate 4'!E49)</f>
        <v/>
      </c>
      <c r="J34" s="19">
        <f>IF('Candidate 4'!F49="","–",'Candidate 4'!F49)</f>
        <v/>
      </c>
      <c r="K34" s="8">
        <f>IF('Candidate 5'!E49="","–",'Candidate 5'!E49)</f>
        <v/>
      </c>
      <c r="L34" s="19">
        <f>IF('Candidate 5'!F49="","–",'Candidate 5'!F49)</f>
        <v/>
      </c>
      <c r="M34" s="8">
        <f>IF('Candidate 6'!E49="","–",'Candidate 6'!E49)</f>
        <v/>
      </c>
      <c r="N34" s="19">
        <f>IF('Candidate 6'!F49="","–",'Candidate 6'!F49)</f>
        <v/>
      </c>
      <c r="O34" s="8">
        <f>IF('Candidate 7'!E49="","–",'Candidate 7'!E49)</f>
        <v/>
      </c>
      <c r="P34" s="19">
        <f>IF('Candidate 7'!F49="","–",'Candidate 7'!F49)</f>
        <v/>
      </c>
      <c r="Q34" s="8">
        <f>IF('Candidate 8'!E49="","–",'Candidate 8'!E49)</f>
        <v/>
      </c>
      <c r="R34" s="19">
        <f>IF('Candidate 8'!F49="","–",'Candidate 8'!F49)</f>
        <v/>
      </c>
    </row>
    <row r="35">
      <c r="B35" s="20" t="inlineStr">
        <is>
          <t>Total</t>
        </is>
      </c>
      <c r="C35" s="9">
        <f>SUM(C6:C34)</f>
        <v/>
      </c>
      <c r="D35" s="9">
        <f>SUM(D6:D34)</f>
        <v/>
      </c>
      <c r="E35" s="9">
        <f>SUM(E6:E34)</f>
        <v/>
      </c>
      <c r="F35" s="9">
        <f>SUM(F6:F34)</f>
        <v/>
      </c>
      <c r="G35" s="9">
        <f>SUM(G6:G34)</f>
        <v/>
      </c>
      <c r="H35" s="9">
        <f>SUM(H6:H34)</f>
        <v/>
      </c>
      <c r="I35" s="9">
        <f>SUM(I6:I34)</f>
        <v/>
      </c>
      <c r="J35" s="9">
        <f>SUM(J6:J34)</f>
        <v/>
      </c>
      <c r="K35" s="9">
        <f>SUM(K6:K34)</f>
        <v/>
      </c>
      <c r="L35" s="9">
        <f>SUM(L6:L34)</f>
        <v/>
      </c>
      <c r="M35" s="9">
        <f>SUM(M6:M34)</f>
        <v/>
      </c>
      <c r="N35" s="9">
        <f>SUM(N6:N34)</f>
        <v/>
      </c>
      <c r="O35" s="9">
        <f>SUM(O6:O34)</f>
        <v/>
      </c>
      <c r="P35" s="9">
        <f>SUM(P6:P34)</f>
        <v/>
      </c>
      <c r="Q35" s="9">
        <f>SUM(Q6:Q34)</f>
        <v/>
      </c>
      <c r="R35" s="9">
        <f>SUM(R6:R34)</f>
        <v/>
      </c>
    </row>
  </sheetData>
  <mergeCells count="10">
    <mergeCell ref="G4:H4"/>
    <mergeCell ref="E4:F4"/>
    <mergeCell ref="I4:J4"/>
    <mergeCell ref="B4:B5"/>
    <mergeCell ref="A4:A5"/>
    <mergeCell ref="K4:L4"/>
    <mergeCell ref="O4:P4"/>
    <mergeCell ref="M4:N4"/>
    <mergeCell ref="Q4:R4"/>
    <mergeCell ref="C4:D4"/>
  </mergeCells>
  <conditionalFormatting sqref="C6:D34">
    <cfRule type="expression" priority="1" dxfId="4">
      <formula>AND(ISNUMBER($C6),ISNUMBER($D6),ABS($C6-$D6)&gt;=2)</formula>
    </cfRule>
  </conditionalFormatting>
  <conditionalFormatting sqref="E6:F34">
    <cfRule type="expression" priority="2" dxfId="4">
      <formula>AND(ISNUMBER($E6),ISNUMBER($F6),ABS($E6-$F6)&gt;=2)</formula>
    </cfRule>
  </conditionalFormatting>
  <conditionalFormatting sqref="G6:H34">
    <cfRule type="expression" priority="3" dxfId="4">
      <formula>AND(ISNUMBER($G6),ISNUMBER($H6),ABS($G6-$H6)&gt;=2)</formula>
    </cfRule>
  </conditionalFormatting>
  <conditionalFormatting sqref="I6:J34">
    <cfRule type="expression" priority="4" dxfId="4">
      <formula>AND(ISNUMBER($I6),ISNUMBER($J6),ABS($I6-$J6)&gt;=2)</formula>
    </cfRule>
  </conditionalFormatting>
  <conditionalFormatting sqref="K6:L34">
    <cfRule type="expression" priority="5" dxfId="4">
      <formula>AND(ISNUMBER($K6),ISNUMBER($L6),ABS($K6-$L6)&gt;=2)</formula>
    </cfRule>
  </conditionalFormatting>
  <conditionalFormatting sqref="M6:N34">
    <cfRule type="expression" priority="6" dxfId="4">
      <formula>AND(ISNUMBER($M6),ISNUMBER($N6),ABS($M6-$N6)&gt;=2)</formula>
    </cfRule>
  </conditionalFormatting>
  <conditionalFormatting sqref="O6:P34">
    <cfRule type="expression" priority="7" dxfId="4">
      <formula>AND(ISNUMBER($O6),ISNUMBER($P6),ABS($O6-$P6)&gt;=2)</formula>
    </cfRule>
  </conditionalFormatting>
  <conditionalFormatting sqref="Q6:R34">
    <cfRule type="expression" priority="8" dxfId="4">
      <formula>AND(ISNUMBER($Q6),ISNUMBER($R6),ABS($Q6-$R6)&gt;=2)</formula>
    </cfRule>
  </conditionalFormatting>
  <pageMargins left="0.75" right="0.75" top="1" bottom="1" header="0.5" footer="0.5"/>
  <pageSetup orientation="landscape" fitToHeight="0" fitToWidth="1"/>
  <headerFooter>
    <oddHeader/>
    <oddFooter>&amp;LVentas Sales – Competency Interview Scoring Matrix&amp;RPage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6F62A6"/>
    <outlinePr summaryBelow="1" summaryRight="1"/>
    <pageSetUpPr fitToPage="1"/>
  </sheetPr>
  <dimension ref="A1:C39"/>
  <sheetViews>
    <sheetView workbookViewId="0">
      <pane ySplit="10" topLeftCell="A11" activePane="bottomLeft" state="frozen"/>
      <selection pane="bottomLeft" activeCell="A1" sqref="A1"/>
    </sheetView>
  </sheetViews>
  <sheetFormatPr baseColWidth="8" defaultRowHeight="15"/>
  <cols>
    <col width="16" customWidth="1" min="1" max="1"/>
    <col width="95" customWidth="1" min="2" max="2"/>
    <col width="14" customWidth="1" min="3" max="3"/>
  </cols>
  <sheetData>
    <row r="1" ht="30" customHeight="1">
      <c r="A1" s="1" t="inlineStr">
        <is>
          <t>Setup</t>
        </is>
      </c>
    </row>
    <row r="2">
      <c r="A2" s="2" t="inlineStr">
        <is>
          <t>Enter the role details and tailor the questions. Changes flow through to every tab.</t>
        </is>
      </c>
    </row>
    <row r="4">
      <c r="A4" s="21" t="inlineStr">
        <is>
          <t>Company</t>
        </is>
      </c>
      <c r="B4" s="22" t="inlineStr"/>
    </row>
    <row r="5">
      <c r="A5" s="21" t="inlineStr">
        <is>
          <t>Role</t>
        </is>
      </c>
      <c r="B5" s="22" t="inlineStr"/>
    </row>
    <row r="6">
      <c r="A6" s="21" t="inlineStr">
        <is>
          <t>Interviewer 1</t>
        </is>
      </c>
      <c r="B6" s="22" t="inlineStr">
        <is>
          <t>Interviewer 1</t>
        </is>
      </c>
    </row>
    <row r="7">
      <c r="A7" s="21" t="inlineStr">
        <is>
          <t>Interviewer 2</t>
        </is>
      </c>
      <c r="B7" s="22" t="inlineStr">
        <is>
          <t>Interviewer 2</t>
        </is>
      </c>
    </row>
    <row r="8">
      <c r="A8" s="21" t="inlineStr">
        <is>
          <t>Interview dates</t>
        </is>
      </c>
      <c r="B8" s="22" t="inlineStr"/>
    </row>
    <row r="10" ht="34" customHeight="1">
      <c r="A10" s="7" t="inlineStr">
        <is>
          <t>Q</t>
        </is>
      </c>
      <c r="B10" s="7" t="inlineStr">
        <is>
          <t>Competency question</t>
        </is>
      </c>
      <c r="C10" s="7" t="inlineStr">
        <is>
          <t>Section</t>
        </is>
      </c>
    </row>
    <row r="11" ht="32" customHeight="1">
      <c r="A11" s="8" t="n">
        <v>1</v>
      </c>
      <c r="B11" s="23" t="inlineStr">
        <is>
          <t>In no more than three brief bullets, tell us a little bit about yourself that you feel is particularly relevant to this sales role.</t>
        </is>
      </c>
      <c r="C11" s="8" t="inlineStr">
        <is>
          <t>Generic</t>
        </is>
      </c>
    </row>
    <row r="12" ht="32" customHeight="1">
      <c r="A12" s="8" t="n">
        <v>2</v>
      </c>
      <c r="B12" s="23">
        <f>"Tell us a couple of things that you currently know about "&amp;IF($B$4="","the company",$B$4)&amp;", that you believe to be relevant to what you’re looking for in your next sales role?"</f>
        <v/>
      </c>
      <c r="C12" s="8" t="inlineStr">
        <is>
          <t>Generic</t>
        </is>
      </c>
    </row>
    <row r="13" ht="32" customHeight="1">
      <c r="A13" s="8" t="n">
        <v>3</v>
      </c>
      <c r="B13" s="23" t="inlineStr">
        <is>
          <t>Irrespective of any objectives that might be set for you, what are the top 2 or 3 things you would hope to achieve within the first 100 days in this role?</t>
        </is>
      </c>
      <c r="C13" s="8" t="inlineStr">
        <is>
          <t>Generic</t>
        </is>
      </c>
    </row>
    <row r="14" ht="32" customHeight="1">
      <c r="A14" s="8" t="n">
        <v>4</v>
      </c>
      <c r="B14" s="23" t="inlineStr">
        <is>
          <t>We are looking for a simple “YES” or “NO” response to this query: “do you need to be liked”? (If yes, why is that important to you? If no, why not?)</t>
        </is>
      </c>
      <c r="C14" s="8" t="inlineStr">
        <is>
          <t>Generic</t>
        </is>
      </c>
    </row>
    <row r="15" ht="32" customHeight="1">
      <c r="A15" s="8" t="n">
        <v>5</v>
      </c>
      <c r="B15" s="23" t="inlineStr">
        <is>
          <t>Why is it important that you always take responsibility for your actions?</t>
        </is>
      </c>
      <c r="C15" s="8" t="inlineStr">
        <is>
          <t>Generic</t>
        </is>
      </c>
    </row>
    <row r="16" ht="32" customHeight="1">
      <c r="A16" s="8" t="n">
        <v>6</v>
      </c>
      <c r="B16" s="23" t="inlineStr">
        <is>
          <t>How will you know that you are doing a good job?</t>
        </is>
      </c>
      <c r="C16" s="8" t="inlineStr">
        <is>
          <t>Generic</t>
        </is>
      </c>
    </row>
    <row r="17" ht="32" customHeight="1">
      <c r="A17" s="8" t="n">
        <v>7</v>
      </c>
      <c r="B17" s="23" t="inlineStr">
        <is>
          <t>Which is more important to you ‘Keep my customers happy’ or ‘Appropriately challenge them when they are wrong’?</t>
        </is>
      </c>
      <c r="C17" s="8" t="inlineStr">
        <is>
          <t>Generic</t>
        </is>
      </c>
    </row>
    <row r="18" ht="32" customHeight="1">
      <c r="A18" s="8" t="n">
        <v>8</v>
      </c>
      <c r="B18" s="23" t="inlineStr">
        <is>
          <t>Describe a time when you had to lead a team through a challenging situation. What was the outcome?</t>
        </is>
      </c>
      <c r="C18" s="8" t="inlineStr">
        <is>
          <t>Role-specific</t>
        </is>
      </c>
    </row>
    <row r="19" ht="32" customHeight="1">
      <c r="A19" s="8" t="n">
        <v>9</v>
      </c>
      <c r="B19" s="23" t="inlineStr">
        <is>
          <t>Can you provide an example of how you have motivated your sales team to achieve their targets?</t>
        </is>
      </c>
      <c r="C19" s="8" t="inlineStr">
        <is>
          <t>Role-specific</t>
        </is>
      </c>
    </row>
    <row r="20" ht="32" customHeight="1">
      <c r="A20" s="8" t="n">
        <v>10</v>
      </c>
      <c r="B20" s="23" t="inlineStr">
        <is>
          <t>How do you handle conflicts within your team? Can you give a specific example?</t>
        </is>
      </c>
      <c r="C20" s="8" t="inlineStr">
        <is>
          <t>Role-specific</t>
        </is>
      </c>
    </row>
    <row r="21" ht="32" customHeight="1">
      <c r="A21" s="8" t="n">
        <v>11</v>
      </c>
      <c r="B21" s="23" t="inlineStr">
        <is>
          <t>Tell me about a successful sales strategy you implemented. What steps did you take and what were the results?</t>
        </is>
      </c>
      <c r="C21" s="8" t="inlineStr">
        <is>
          <t>Role-specific</t>
        </is>
      </c>
    </row>
    <row r="22" ht="32" customHeight="1">
      <c r="A22" s="8" t="n">
        <v>12</v>
      </c>
      <c r="B22" s="23" t="inlineStr">
        <is>
          <t>Describe a time when you had to adjust your sales approach to meet changing market conditions. How did you manage it?</t>
        </is>
      </c>
      <c r="C22" s="8" t="inlineStr">
        <is>
          <t>Role-specific</t>
        </is>
      </c>
    </row>
    <row r="23" ht="32" customHeight="1">
      <c r="A23" s="8" t="n">
        <v>13</v>
      </c>
      <c r="B23" s="23" t="inlineStr">
        <is>
          <t>Share examples of how you use data to drive sales performance?</t>
        </is>
      </c>
      <c r="C23" s="8" t="inlineStr">
        <is>
          <t>Role-specific</t>
        </is>
      </c>
    </row>
    <row r="24" ht="32" customHeight="1">
      <c r="A24" s="8" t="n">
        <v>14</v>
      </c>
      <c r="B24" s="23" t="inlineStr">
        <is>
          <t>Describe a situation where you turned a dissatisfied customer into a loyal one. What actions did you take?</t>
        </is>
      </c>
      <c r="C24" s="8" t="inlineStr">
        <is>
          <t>Role-specific</t>
        </is>
      </c>
    </row>
    <row r="25" ht="32" customHeight="1">
      <c r="A25" s="8" t="n">
        <v>15</v>
      </c>
      <c r="B25" s="23" t="inlineStr">
        <is>
          <t>How do you ensure your team provides excellent customer service?</t>
        </is>
      </c>
      <c r="C25" s="8" t="inlineStr">
        <is>
          <t>Role-specific</t>
        </is>
      </c>
    </row>
    <row r="26" ht="32" customHeight="1">
      <c r="A26" s="8" t="n">
        <v>16</v>
      </c>
      <c r="B26" s="23" t="inlineStr">
        <is>
          <t>Tell me about a time when you had to make a difficult decision that impacted your team. How did you handle it?</t>
        </is>
      </c>
      <c r="C26" s="8" t="inlineStr">
        <is>
          <t>Role-specific</t>
        </is>
      </c>
    </row>
    <row r="27" ht="32" customHeight="1">
      <c r="A27" s="8" t="n">
        <v>17</v>
      </c>
      <c r="B27" s="23" t="inlineStr">
        <is>
          <t>Describe a situation where you identified a problem in your sales process and how you resolved it.</t>
        </is>
      </c>
      <c r="C27" s="8" t="inlineStr">
        <is>
          <t>Role-specific</t>
        </is>
      </c>
    </row>
    <row r="28" ht="32" customHeight="1">
      <c r="A28" s="8" t="n">
        <v>18</v>
      </c>
      <c r="B28" s="23" t="inlineStr">
        <is>
          <t>How do you ensure effective communication within your team? Can you give an example?</t>
        </is>
      </c>
      <c r="C28" s="8" t="inlineStr">
        <is>
          <t>Role-specific</t>
        </is>
      </c>
    </row>
    <row r="29" ht="32" customHeight="1">
      <c r="A29" s="8" t="n">
        <v>19</v>
      </c>
      <c r="B29" s="23" t="inlineStr">
        <is>
          <t>How do you provide constructive feedback to a team member?</t>
        </is>
      </c>
      <c r="C29" s="8" t="inlineStr">
        <is>
          <t>Role-specific</t>
        </is>
      </c>
    </row>
    <row r="30" ht="32" customHeight="1">
      <c r="A30" s="8" t="n">
        <v>20</v>
      </c>
      <c r="B30" s="23" t="inlineStr">
        <is>
          <t>Describe a situation where you had to quickly adjust your priorities to meet a critical deadline?</t>
        </is>
      </c>
      <c r="C30" s="8" t="inlineStr">
        <is>
          <t>Role-specific</t>
        </is>
      </c>
    </row>
    <row r="31" ht="32" customHeight="1">
      <c r="A31" s="8" t="n">
        <v>21</v>
      </c>
      <c r="B31" s="23" t="inlineStr">
        <is>
          <t>Can you give an example of how you embraced new technologies to improve sales performance?</t>
        </is>
      </c>
      <c r="C31" s="8" t="inlineStr">
        <is>
          <t>Role-specific</t>
        </is>
      </c>
    </row>
    <row r="32" ht="32" customHeight="1">
      <c r="A32" s="8" t="n">
        <v>22</v>
      </c>
      <c r="B32" s="23" t="inlineStr">
        <is>
          <t>Describe how you ensure your sales team understand what they are accountable for and how you hold them to account?</t>
        </is>
      </c>
      <c r="C32" s="8" t="inlineStr">
        <is>
          <t>Role-specific</t>
        </is>
      </c>
    </row>
    <row r="33" ht="32" customHeight="1">
      <c r="A33" s="8" t="n">
        <v>23</v>
      </c>
      <c r="B33" s="23" t="inlineStr">
        <is>
          <t>How do you ensure your team remain engaged and motivated, without showing bias to any individual or cohort?</t>
        </is>
      </c>
      <c r="C33" s="8" t="inlineStr">
        <is>
          <t>Role-specific</t>
        </is>
      </c>
    </row>
    <row r="34" ht="32" customHeight="1">
      <c r="A34" s="8" t="n">
        <v>24</v>
      </c>
      <c r="B34" s="23" t="inlineStr">
        <is>
          <t>Provide views on development and training, in particular using techniques such as Coaching to improve yourself and your Sales team?</t>
        </is>
      </c>
      <c r="C34" s="8" t="inlineStr">
        <is>
          <t>Role-specific</t>
        </is>
      </c>
    </row>
    <row r="35" ht="32" customHeight="1">
      <c r="A35" s="8" t="n">
        <v>25</v>
      </c>
      <c r="B35" s="23" t="inlineStr">
        <is>
          <t>Describe a situation where you had to balance long term strategy with short term pressure. How did you decide what to prioritise?</t>
        </is>
      </c>
      <c r="C35" s="8" t="inlineStr">
        <is>
          <t>Role-specific</t>
        </is>
      </c>
    </row>
    <row r="36" ht="32" customHeight="1">
      <c r="A36" s="8" t="n">
        <v>26</v>
      </c>
      <c r="B36" s="23" t="inlineStr">
        <is>
          <t>Talk me through a time you challenged the prevailing view in the business. What made you confident enough to push back?</t>
        </is>
      </c>
      <c r="C36" s="8" t="inlineStr">
        <is>
          <t>Role-specific</t>
        </is>
      </c>
    </row>
    <row r="37" ht="32" customHeight="1">
      <c r="A37" s="8" t="n">
        <v>27</v>
      </c>
      <c r="B37" s="23" t="inlineStr">
        <is>
          <t>Describe a situation where you had to hold someone accountable for underperformance. What did you do, and what changed?</t>
        </is>
      </c>
      <c r="C37" s="8" t="inlineStr">
        <is>
          <t>Role-specific</t>
        </is>
      </c>
    </row>
    <row r="38" ht="32" customHeight="1">
      <c r="A38" s="8" t="n">
        <v>28</v>
      </c>
      <c r="B38" s="23" t="inlineStr">
        <is>
          <t>Give an example of when you had to align a team around a change they didn’t initially support. How did you bring them with you?</t>
        </is>
      </c>
      <c r="C38" s="8" t="inlineStr">
        <is>
          <t>Role-specific</t>
        </is>
      </c>
    </row>
    <row r="39" ht="32" customHeight="1">
      <c r="A39" s="8" t="n">
        <v>29</v>
      </c>
      <c r="B39" s="23" t="inlineStr">
        <is>
          <t>Tell me about a time you faced a major setback as a leader. How did you respond personally, and how did you steady the team?</t>
        </is>
      </c>
      <c r="C39" s="8" t="inlineStr">
        <is>
          <t>Role-specific</t>
        </is>
      </c>
    </row>
  </sheetData>
  <pageMargins left="0.75" right="0.75" top="1" bottom="1" header="0.5" footer="0.5"/>
  <pageSetup orientation="landscape" fitToHeight="0" fitToWidth="1"/>
  <headerFooter>
    <oddHeader/>
    <oddFooter>&amp;LVentas Sales – Competency Interview Scoring Matrix&amp;RPage &amp;P of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A1:I64"/>
  <sheetViews>
    <sheetView zoomScale="90" workbookViewId="0">
      <pane ySplit="3" topLeftCell="A4" activePane="bottomLeft" state="frozen"/>
      <selection pane="bottomLeft" activeCell="A1" sqref="A1"/>
    </sheetView>
  </sheetViews>
  <sheetFormatPr baseColWidth="8" defaultRowHeight="15"/>
  <cols>
    <col width="5" customWidth="1" min="1" max="1"/>
    <col width="42" customWidth="1" min="2" max="2"/>
    <col width="14" customWidth="1" min="3" max="3"/>
    <col width="8" customWidth="1" min="4" max="4"/>
    <col width="12" customWidth="1" min="5" max="5"/>
    <col width="12" customWidth="1" min="6" max="6"/>
    <col width="8" customWidth="1" min="7" max="7"/>
    <col width="55" customWidth="1" min="8" max="8"/>
    <col width="45" customWidth="1" min="9" max="9"/>
  </cols>
  <sheetData>
    <row r="1">
      <c r="A1" s="1">
        <f>IF($C$4="","Candidate 1",$C$4)</f>
        <v/>
      </c>
    </row>
    <row r="2">
      <c r="A2" s="2" t="inlineStr">
        <is>
          <t>Enter scores 1–4 in the yellow cells. The Summary tab and Question grid update automatically.</t>
        </is>
      </c>
    </row>
    <row r="4" ht="20" customHeight="1">
      <c r="A4" s="24" t="inlineStr">
        <is>
          <t>Candidate name</t>
        </is>
      </c>
      <c r="C4" s="25" t="inlineStr"/>
      <c r="D4" s="26" t="n"/>
      <c r="E4" s="26" t="n"/>
      <c r="F4" s="26" t="n"/>
      <c r="G4" s="26" t="n"/>
      <c r="H4" s="26" t="n"/>
      <c r="I4" s="27" t="n"/>
    </row>
    <row r="5" ht="20" customHeight="1">
      <c r="A5" s="24" t="inlineStr">
        <is>
          <t>Interview date</t>
        </is>
      </c>
      <c r="C5" s="25" t="inlineStr"/>
      <c r="D5" s="26" t="n"/>
      <c r="E5" s="26" t="n"/>
      <c r="F5" s="26" t="n"/>
      <c r="G5" s="26" t="n"/>
      <c r="H5" s="26" t="n"/>
      <c r="I5" s="27" t="n"/>
    </row>
    <row r="6" ht="20" customHeight="1">
      <c r="A6" s="24" t="inlineStr">
        <is>
          <t>Sales assessment score (e.g. OMG)</t>
        </is>
      </c>
      <c r="C6" s="25" t="n"/>
      <c r="D6" s="26" t="n"/>
      <c r="E6" s="26" t="n"/>
      <c r="F6" s="26" t="n"/>
      <c r="G6" s="26" t="n"/>
      <c r="H6" s="26" t="n"/>
      <c r="I6" s="27" t="n"/>
    </row>
    <row r="7" ht="20" customHeight="1">
      <c r="A7" s="24" t="inlineStr">
        <is>
          <t>Recommendation</t>
        </is>
      </c>
      <c r="C7" s="25" t="inlineStr"/>
      <c r="D7" s="26" t="n"/>
      <c r="E7" s="26" t="n"/>
      <c r="F7" s="26" t="n"/>
      <c r="G7" s="26" t="n"/>
      <c r="H7" s="26" t="n"/>
      <c r="I7" s="27" t="n"/>
    </row>
    <row r="8" ht="20" customHeight="1">
      <c r="A8" s="24" t="inlineStr">
        <is>
          <t>Status</t>
        </is>
      </c>
      <c r="C8" s="25" t="inlineStr"/>
      <c r="D8" s="26" t="n"/>
      <c r="E8" s="26" t="n"/>
      <c r="F8" s="26" t="n"/>
      <c r="G8" s="26" t="n"/>
      <c r="H8" s="26" t="n"/>
      <c r="I8" s="27" t="n"/>
    </row>
    <row r="9" ht="34" customHeight="1">
      <c r="A9" s="24" t="inlineStr">
        <is>
          <t>Background</t>
        </is>
      </c>
      <c r="C9" s="25" t="inlineStr"/>
      <c r="D9" s="26" t="n"/>
      <c r="E9" s="26" t="n"/>
      <c r="F9" s="26" t="n"/>
      <c r="G9" s="26" t="n"/>
      <c r="H9" s="26" t="n"/>
      <c r="I9" s="27" t="n"/>
    </row>
    <row r="10" ht="34" customHeight="1">
      <c r="A10" s="24" t="inlineStr">
        <is>
          <t>Why change</t>
        </is>
      </c>
      <c r="C10" s="25" t="inlineStr"/>
      <c r="D10" s="26" t="n"/>
      <c r="E10" s="26" t="n"/>
      <c r="F10" s="26" t="n"/>
      <c r="G10" s="26" t="n"/>
      <c r="H10" s="26" t="n"/>
      <c r="I10" s="27" t="n"/>
    </row>
    <row r="11" ht="34" customHeight="1">
      <c r="A11" s="24" t="inlineStr">
        <is>
          <t>Strengths</t>
        </is>
      </c>
      <c r="C11" s="25" t="inlineStr"/>
      <c r="D11" s="26" t="n"/>
      <c r="E11" s="26" t="n"/>
      <c r="F11" s="26" t="n"/>
      <c r="G11" s="26" t="n"/>
      <c r="H11" s="26" t="n"/>
      <c r="I11" s="27" t="n"/>
    </row>
    <row r="12" ht="34" customHeight="1">
      <c r="A12" s="24" t="inlineStr">
        <is>
          <t>Concerns</t>
        </is>
      </c>
      <c r="C12" s="25" t="inlineStr"/>
      <c r="D12" s="26" t="n"/>
      <c r="E12" s="26" t="n"/>
      <c r="F12" s="26" t="n"/>
      <c r="G12" s="26" t="n"/>
      <c r="H12" s="26" t="n"/>
      <c r="I12" s="27" t="n"/>
    </row>
    <row r="13" ht="34" customHeight="1">
      <c r="A13" s="24" t="inlineStr">
        <is>
          <t>Package / location</t>
        </is>
      </c>
      <c r="C13" s="25" t="inlineStr"/>
      <c r="D13" s="26" t="n"/>
      <c r="E13" s="26" t="n"/>
      <c r="F13" s="26" t="n"/>
      <c r="G13" s="26" t="n"/>
      <c r="H13" s="26" t="n"/>
      <c r="I13" s="27" t="n"/>
    </row>
    <row r="14" ht="34" customHeight="1">
      <c r="A14" s="24" t="inlineStr">
        <is>
          <t>Overall</t>
        </is>
      </c>
      <c r="C14" s="25" t="inlineStr"/>
      <c r="D14" s="26" t="n"/>
      <c r="E14" s="26" t="n"/>
      <c r="F14" s="26" t="n"/>
      <c r="G14" s="26" t="n"/>
      <c r="H14" s="26" t="n"/>
      <c r="I14" s="27" t="n"/>
    </row>
    <row r="15" ht="34" customHeight="1">
      <c r="A15" s="24" t="inlineStr">
        <is>
          <t>Candidate's questions</t>
        </is>
      </c>
      <c r="C15" s="25" t="inlineStr"/>
      <c r="D15" s="26" t="n"/>
      <c r="E15" s="26" t="n"/>
      <c r="F15" s="26" t="n"/>
      <c r="G15" s="26" t="n"/>
      <c r="H15" s="26" t="n"/>
      <c r="I15" s="27" t="n"/>
    </row>
    <row r="20" ht="34" customHeight="1">
      <c r="A20" s="7" t="inlineStr">
        <is>
          <t>Q</t>
        </is>
      </c>
      <c r="B20" s="7" t="inlineStr">
        <is>
          <t>Question</t>
        </is>
      </c>
      <c r="C20" s="7" t="inlineStr">
        <is>
          <t>Asked by</t>
        </is>
      </c>
      <c r="D20" s="7" t="inlineStr">
        <is>
          <t>Time</t>
        </is>
      </c>
      <c r="E20" s="7">
        <f>Setup!$B$6</f>
        <v/>
      </c>
      <c r="F20" s="7">
        <f>Setup!$B$7</f>
        <v/>
      </c>
      <c r="G20" s="7" t="inlineStr">
        <is>
          <t>Gap ≥2</t>
        </is>
      </c>
      <c r="H20" s="7" t="inlineStr">
        <is>
          <t>Evidence (what they said)</t>
        </is>
      </c>
      <c r="I20" s="7" t="inlineStr">
        <is>
          <t>Rationale for score</t>
        </is>
      </c>
    </row>
    <row r="21" ht="48" customHeight="1">
      <c r="A21" s="8" t="n">
        <v>1</v>
      </c>
      <c r="B21" s="10">
        <f>Setup!B11</f>
        <v/>
      </c>
      <c r="C21" s="28" t="n"/>
      <c r="D21" s="28" t="n"/>
      <c r="E21" s="28" t="n"/>
      <c r="F21" s="28" t="n"/>
      <c r="G21" s="8">
        <f>IF(AND(ISNUMBER(E21),ISNUMBER(F21)),IF(ABS(E21-F21)&gt;=2,"⚑",""),"")</f>
        <v/>
      </c>
      <c r="H21" s="23" t="n"/>
      <c r="I21" s="23" t="n"/>
    </row>
    <row r="22" ht="48" customHeight="1">
      <c r="A22" s="8" t="n">
        <v>2</v>
      </c>
      <c r="B22" s="10">
        <f>Setup!B12</f>
        <v/>
      </c>
      <c r="C22" s="28" t="n"/>
      <c r="D22" s="28" t="n"/>
      <c r="E22" s="28" t="n"/>
      <c r="F22" s="28" t="n"/>
      <c r="G22" s="8">
        <f>IF(AND(ISNUMBER(E22),ISNUMBER(F22)),IF(ABS(E22-F22)&gt;=2,"⚑",""),"")</f>
        <v/>
      </c>
      <c r="H22" s="23" t="n"/>
      <c r="I22" s="23" t="n"/>
    </row>
    <row r="23" ht="48" customHeight="1">
      <c r="A23" s="8" t="n">
        <v>3</v>
      </c>
      <c r="B23" s="10">
        <f>Setup!B13</f>
        <v/>
      </c>
      <c r="C23" s="28" t="n"/>
      <c r="D23" s="28" t="n"/>
      <c r="E23" s="28" t="n"/>
      <c r="F23" s="28" t="n"/>
      <c r="G23" s="8">
        <f>IF(AND(ISNUMBER(E23),ISNUMBER(F23)),IF(ABS(E23-F23)&gt;=2,"⚑",""),"")</f>
        <v/>
      </c>
      <c r="H23" s="23" t="n"/>
      <c r="I23" s="23" t="n"/>
    </row>
    <row r="24" ht="48" customHeight="1">
      <c r="A24" s="8" t="n">
        <v>4</v>
      </c>
      <c r="B24" s="10">
        <f>Setup!B14</f>
        <v/>
      </c>
      <c r="C24" s="28" t="n"/>
      <c r="D24" s="28" t="n"/>
      <c r="E24" s="28" t="n"/>
      <c r="F24" s="28" t="n"/>
      <c r="G24" s="8">
        <f>IF(AND(ISNUMBER(E24),ISNUMBER(F24)),IF(ABS(E24-F24)&gt;=2,"⚑",""),"")</f>
        <v/>
      </c>
      <c r="H24" s="23" t="n"/>
      <c r="I24" s="23" t="n"/>
    </row>
    <row r="25" ht="48" customHeight="1">
      <c r="A25" s="8" t="n">
        <v>5</v>
      </c>
      <c r="B25" s="10">
        <f>Setup!B15</f>
        <v/>
      </c>
      <c r="C25" s="28" t="n"/>
      <c r="D25" s="28" t="n"/>
      <c r="E25" s="28" t="n"/>
      <c r="F25" s="28" t="n"/>
      <c r="G25" s="8">
        <f>IF(AND(ISNUMBER(E25),ISNUMBER(F25)),IF(ABS(E25-F25)&gt;=2,"⚑",""),"")</f>
        <v/>
      </c>
      <c r="H25" s="23" t="n"/>
      <c r="I25" s="23" t="n"/>
    </row>
    <row r="26" ht="48" customHeight="1">
      <c r="A26" s="8" t="n">
        <v>6</v>
      </c>
      <c r="B26" s="10">
        <f>Setup!B16</f>
        <v/>
      </c>
      <c r="C26" s="28" t="n"/>
      <c r="D26" s="28" t="n"/>
      <c r="E26" s="28" t="n"/>
      <c r="F26" s="28" t="n"/>
      <c r="G26" s="8">
        <f>IF(AND(ISNUMBER(E26),ISNUMBER(F26)),IF(ABS(E26-F26)&gt;=2,"⚑",""),"")</f>
        <v/>
      </c>
      <c r="H26" s="23" t="n"/>
      <c r="I26" s="23" t="n"/>
    </row>
    <row r="27" ht="48" customHeight="1">
      <c r="A27" s="8" t="n">
        <v>7</v>
      </c>
      <c r="B27" s="10">
        <f>Setup!B17</f>
        <v/>
      </c>
      <c r="C27" s="28" t="n"/>
      <c r="D27" s="28" t="n"/>
      <c r="E27" s="28" t="n"/>
      <c r="F27" s="28" t="n"/>
      <c r="G27" s="8">
        <f>IF(AND(ISNUMBER(E27),ISNUMBER(F27)),IF(ABS(E27-F27)&gt;=2,"⚑",""),"")</f>
        <v/>
      </c>
      <c r="H27" s="23" t="n"/>
      <c r="I27" s="23" t="n"/>
    </row>
    <row r="28" ht="48" customHeight="1">
      <c r="A28" s="8" t="n">
        <v>8</v>
      </c>
      <c r="B28" s="10">
        <f>Setup!B18</f>
        <v/>
      </c>
      <c r="C28" s="28" t="n"/>
      <c r="D28" s="28" t="n"/>
      <c r="E28" s="28" t="n"/>
      <c r="F28" s="28" t="n"/>
      <c r="G28" s="8">
        <f>IF(AND(ISNUMBER(E28),ISNUMBER(F28)),IF(ABS(E28-F28)&gt;=2,"⚑",""),"")</f>
        <v/>
      </c>
      <c r="H28" s="23" t="n"/>
      <c r="I28" s="23" t="n"/>
    </row>
    <row r="29" ht="48" customHeight="1">
      <c r="A29" s="8" t="n">
        <v>9</v>
      </c>
      <c r="B29" s="10">
        <f>Setup!B19</f>
        <v/>
      </c>
      <c r="C29" s="28" t="n"/>
      <c r="D29" s="28" t="n"/>
      <c r="E29" s="28" t="n"/>
      <c r="F29" s="28" t="n"/>
      <c r="G29" s="8">
        <f>IF(AND(ISNUMBER(E29),ISNUMBER(F29)),IF(ABS(E29-F29)&gt;=2,"⚑",""),"")</f>
        <v/>
      </c>
      <c r="H29" s="23" t="n"/>
      <c r="I29" s="23" t="n"/>
    </row>
    <row r="30" ht="48" customHeight="1">
      <c r="A30" s="8" t="n">
        <v>10</v>
      </c>
      <c r="B30" s="10">
        <f>Setup!B20</f>
        <v/>
      </c>
      <c r="C30" s="28" t="n"/>
      <c r="D30" s="28" t="n"/>
      <c r="E30" s="28" t="n"/>
      <c r="F30" s="28" t="n"/>
      <c r="G30" s="8">
        <f>IF(AND(ISNUMBER(E30),ISNUMBER(F30)),IF(ABS(E30-F30)&gt;=2,"⚑",""),"")</f>
        <v/>
      </c>
      <c r="H30" s="23" t="n"/>
      <c r="I30" s="23" t="n"/>
    </row>
    <row r="31" ht="48" customHeight="1">
      <c r="A31" s="8" t="n">
        <v>11</v>
      </c>
      <c r="B31" s="10">
        <f>Setup!B21</f>
        <v/>
      </c>
      <c r="C31" s="28" t="n"/>
      <c r="D31" s="28" t="n"/>
      <c r="E31" s="28" t="n"/>
      <c r="F31" s="28" t="n"/>
      <c r="G31" s="8">
        <f>IF(AND(ISNUMBER(E31),ISNUMBER(F31)),IF(ABS(E31-F31)&gt;=2,"⚑",""),"")</f>
        <v/>
      </c>
      <c r="H31" s="23" t="n"/>
      <c r="I31" s="23" t="n"/>
    </row>
    <row r="32" ht="48" customHeight="1">
      <c r="A32" s="8" t="n">
        <v>12</v>
      </c>
      <c r="B32" s="10">
        <f>Setup!B22</f>
        <v/>
      </c>
      <c r="C32" s="28" t="n"/>
      <c r="D32" s="28" t="n"/>
      <c r="E32" s="28" t="n"/>
      <c r="F32" s="28" t="n"/>
      <c r="G32" s="8">
        <f>IF(AND(ISNUMBER(E32),ISNUMBER(F32)),IF(ABS(E32-F32)&gt;=2,"⚑",""),"")</f>
        <v/>
      </c>
      <c r="H32" s="23" t="n"/>
      <c r="I32" s="23" t="n"/>
    </row>
    <row r="33" ht="48" customHeight="1">
      <c r="A33" s="8" t="n">
        <v>13</v>
      </c>
      <c r="B33" s="10">
        <f>Setup!B23</f>
        <v/>
      </c>
      <c r="C33" s="28" t="n"/>
      <c r="D33" s="28" t="n"/>
      <c r="E33" s="28" t="n"/>
      <c r="F33" s="28" t="n"/>
      <c r="G33" s="8">
        <f>IF(AND(ISNUMBER(E33),ISNUMBER(F33)),IF(ABS(E33-F33)&gt;=2,"⚑",""),"")</f>
        <v/>
      </c>
      <c r="H33" s="23" t="n"/>
      <c r="I33" s="23" t="n"/>
    </row>
    <row r="34" ht="48" customHeight="1">
      <c r="A34" s="8" t="n">
        <v>14</v>
      </c>
      <c r="B34" s="10">
        <f>Setup!B24</f>
        <v/>
      </c>
      <c r="C34" s="28" t="n"/>
      <c r="D34" s="28" t="n"/>
      <c r="E34" s="28" t="n"/>
      <c r="F34" s="28" t="n"/>
      <c r="G34" s="8">
        <f>IF(AND(ISNUMBER(E34),ISNUMBER(F34)),IF(ABS(E34-F34)&gt;=2,"⚑",""),"")</f>
        <v/>
      </c>
      <c r="H34" s="23" t="n"/>
      <c r="I34" s="23" t="n"/>
    </row>
    <row r="35" ht="48" customHeight="1">
      <c r="A35" s="8" t="n">
        <v>15</v>
      </c>
      <c r="B35" s="10">
        <f>Setup!B25</f>
        <v/>
      </c>
      <c r="C35" s="28" t="n"/>
      <c r="D35" s="28" t="n"/>
      <c r="E35" s="28" t="n"/>
      <c r="F35" s="28" t="n"/>
      <c r="G35" s="8">
        <f>IF(AND(ISNUMBER(E35),ISNUMBER(F35)),IF(ABS(E35-F35)&gt;=2,"⚑",""),"")</f>
        <v/>
      </c>
      <c r="H35" s="23" t="n"/>
      <c r="I35" s="23" t="n"/>
    </row>
    <row r="36" ht="48" customHeight="1">
      <c r="A36" s="8" t="n">
        <v>16</v>
      </c>
      <c r="B36" s="10">
        <f>Setup!B26</f>
        <v/>
      </c>
      <c r="C36" s="28" t="n"/>
      <c r="D36" s="28" t="n"/>
      <c r="E36" s="28" t="n"/>
      <c r="F36" s="28" t="n"/>
      <c r="G36" s="8">
        <f>IF(AND(ISNUMBER(E36),ISNUMBER(F36)),IF(ABS(E36-F36)&gt;=2,"⚑",""),"")</f>
        <v/>
      </c>
      <c r="H36" s="23" t="n"/>
      <c r="I36" s="23" t="n"/>
    </row>
    <row r="37" ht="48" customHeight="1">
      <c r="A37" s="8" t="n">
        <v>17</v>
      </c>
      <c r="B37" s="10">
        <f>Setup!B27</f>
        <v/>
      </c>
      <c r="C37" s="28" t="n"/>
      <c r="D37" s="28" t="n"/>
      <c r="E37" s="28" t="n"/>
      <c r="F37" s="28" t="n"/>
      <c r="G37" s="8">
        <f>IF(AND(ISNUMBER(E37),ISNUMBER(F37)),IF(ABS(E37-F37)&gt;=2,"⚑",""),"")</f>
        <v/>
      </c>
      <c r="H37" s="23" t="n"/>
      <c r="I37" s="23" t="n"/>
    </row>
    <row r="38" ht="48" customHeight="1">
      <c r="A38" s="8" t="n">
        <v>18</v>
      </c>
      <c r="B38" s="10">
        <f>Setup!B28</f>
        <v/>
      </c>
      <c r="C38" s="28" t="n"/>
      <c r="D38" s="28" t="n"/>
      <c r="E38" s="28" t="n"/>
      <c r="F38" s="28" t="n"/>
      <c r="G38" s="8">
        <f>IF(AND(ISNUMBER(E38),ISNUMBER(F38)),IF(ABS(E38-F38)&gt;=2,"⚑",""),"")</f>
        <v/>
      </c>
      <c r="H38" s="23" t="n"/>
      <c r="I38" s="23" t="n"/>
    </row>
    <row r="39" ht="48" customHeight="1">
      <c r="A39" s="8" t="n">
        <v>19</v>
      </c>
      <c r="B39" s="10">
        <f>Setup!B29</f>
        <v/>
      </c>
      <c r="C39" s="28" t="n"/>
      <c r="D39" s="28" t="n"/>
      <c r="E39" s="28" t="n"/>
      <c r="F39" s="28" t="n"/>
      <c r="G39" s="8">
        <f>IF(AND(ISNUMBER(E39),ISNUMBER(F39)),IF(ABS(E39-F39)&gt;=2,"⚑",""),"")</f>
        <v/>
      </c>
      <c r="H39" s="23" t="n"/>
      <c r="I39" s="23" t="n"/>
    </row>
    <row r="40" ht="48" customHeight="1">
      <c r="A40" s="8" t="n">
        <v>20</v>
      </c>
      <c r="B40" s="10">
        <f>Setup!B30</f>
        <v/>
      </c>
      <c r="C40" s="28" t="n"/>
      <c r="D40" s="28" t="n"/>
      <c r="E40" s="28" t="n"/>
      <c r="F40" s="28" t="n"/>
      <c r="G40" s="8">
        <f>IF(AND(ISNUMBER(E40),ISNUMBER(F40)),IF(ABS(E40-F40)&gt;=2,"⚑",""),"")</f>
        <v/>
      </c>
      <c r="H40" s="23" t="n"/>
      <c r="I40" s="23" t="n"/>
    </row>
    <row r="41" ht="48" customHeight="1">
      <c r="A41" s="8" t="n">
        <v>21</v>
      </c>
      <c r="B41" s="10">
        <f>Setup!B31</f>
        <v/>
      </c>
      <c r="C41" s="28" t="n"/>
      <c r="D41" s="28" t="n"/>
      <c r="E41" s="28" t="n"/>
      <c r="F41" s="28" t="n"/>
      <c r="G41" s="8">
        <f>IF(AND(ISNUMBER(E41),ISNUMBER(F41)),IF(ABS(E41-F41)&gt;=2,"⚑",""),"")</f>
        <v/>
      </c>
      <c r="H41" s="23" t="n"/>
      <c r="I41" s="23" t="n"/>
    </row>
    <row r="42" ht="48" customHeight="1">
      <c r="A42" s="8" t="n">
        <v>22</v>
      </c>
      <c r="B42" s="10">
        <f>Setup!B32</f>
        <v/>
      </c>
      <c r="C42" s="28" t="n"/>
      <c r="D42" s="28" t="n"/>
      <c r="E42" s="28" t="n"/>
      <c r="F42" s="28" t="n"/>
      <c r="G42" s="8">
        <f>IF(AND(ISNUMBER(E42),ISNUMBER(F42)),IF(ABS(E42-F42)&gt;=2,"⚑",""),"")</f>
        <v/>
      </c>
      <c r="H42" s="23" t="n"/>
      <c r="I42" s="23" t="n"/>
    </row>
    <row r="43" ht="48" customHeight="1">
      <c r="A43" s="8" t="n">
        <v>23</v>
      </c>
      <c r="B43" s="10">
        <f>Setup!B33</f>
        <v/>
      </c>
      <c r="C43" s="28" t="n"/>
      <c r="D43" s="28" t="n"/>
      <c r="E43" s="28" t="n"/>
      <c r="F43" s="28" t="n"/>
      <c r="G43" s="8">
        <f>IF(AND(ISNUMBER(E43),ISNUMBER(F43)),IF(ABS(E43-F43)&gt;=2,"⚑",""),"")</f>
        <v/>
      </c>
      <c r="H43" s="23" t="n"/>
      <c r="I43" s="23" t="n"/>
    </row>
    <row r="44" ht="48" customHeight="1">
      <c r="A44" s="8" t="n">
        <v>24</v>
      </c>
      <c r="B44" s="10">
        <f>Setup!B34</f>
        <v/>
      </c>
      <c r="C44" s="28" t="n"/>
      <c r="D44" s="28" t="n"/>
      <c r="E44" s="28" t="n"/>
      <c r="F44" s="28" t="n"/>
      <c r="G44" s="8">
        <f>IF(AND(ISNUMBER(E44),ISNUMBER(F44)),IF(ABS(E44-F44)&gt;=2,"⚑",""),"")</f>
        <v/>
      </c>
      <c r="H44" s="23" t="n"/>
      <c r="I44" s="23" t="n"/>
    </row>
    <row r="45" ht="48" customHeight="1">
      <c r="A45" s="8" t="n">
        <v>25</v>
      </c>
      <c r="B45" s="10">
        <f>Setup!B35</f>
        <v/>
      </c>
      <c r="C45" s="28" t="n"/>
      <c r="D45" s="28" t="n"/>
      <c r="E45" s="28" t="n"/>
      <c r="F45" s="28" t="n"/>
      <c r="G45" s="8">
        <f>IF(AND(ISNUMBER(E45),ISNUMBER(F45)),IF(ABS(E45-F45)&gt;=2,"⚑",""),"")</f>
        <v/>
      </c>
      <c r="H45" s="23" t="n"/>
      <c r="I45" s="23" t="n"/>
    </row>
    <row r="46" ht="48" customHeight="1">
      <c r="A46" s="8" t="n">
        <v>26</v>
      </c>
      <c r="B46" s="10">
        <f>Setup!B36</f>
        <v/>
      </c>
      <c r="C46" s="28" t="n"/>
      <c r="D46" s="28" t="n"/>
      <c r="E46" s="28" t="n"/>
      <c r="F46" s="28" t="n"/>
      <c r="G46" s="8">
        <f>IF(AND(ISNUMBER(E46),ISNUMBER(F46)),IF(ABS(E46-F46)&gt;=2,"⚑",""),"")</f>
        <v/>
      </c>
      <c r="H46" s="23" t="n"/>
      <c r="I46" s="23" t="n"/>
    </row>
    <row r="47" ht="48" customHeight="1">
      <c r="A47" s="8" t="n">
        <v>27</v>
      </c>
      <c r="B47" s="10">
        <f>Setup!B37</f>
        <v/>
      </c>
      <c r="C47" s="28" t="n"/>
      <c r="D47" s="28" t="n"/>
      <c r="E47" s="28" t="n"/>
      <c r="F47" s="28" t="n"/>
      <c r="G47" s="8">
        <f>IF(AND(ISNUMBER(E47),ISNUMBER(F47)),IF(ABS(E47-F47)&gt;=2,"⚑",""),"")</f>
        <v/>
      </c>
      <c r="H47" s="23" t="n"/>
      <c r="I47" s="23" t="n"/>
    </row>
    <row r="48" ht="48" customHeight="1">
      <c r="A48" s="8" t="n">
        <v>28</v>
      </c>
      <c r="B48" s="10">
        <f>Setup!B38</f>
        <v/>
      </c>
      <c r="C48" s="28" t="n"/>
      <c r="D48" s="28" t="n"/>
      <c r="E48" s="28" t="n"/>
      <c r="F48" s="28" t="n"/>
      <c r="G48" s="8">
        <f>IF(AND(ISNUMBER(E48),ISNUMBER(F48)),IF(ABS(E48-F48)&gt;=2,"⚑",""),"")</f>
        <v/>
      </c>
      <c r="H48" s="23" t="n"/>
      <c r="I48" s="23" t="n"/>
    </row>
    <row r="49" ht="48" customHeight="1">
      <c r="A49" s="8" t="n">
        <v>29</v>
      </c>
      <c r="B49" s="10">
        <f>Setup!B39</f>
        <v/>
      </c>
      <c r="C49" s="28" t="n"/>
      <c r="D49" s="28" t="n"/>
      <c r="E49" s="28" t="n"/>
      <c r="F49" s="28" t="n"/>
      <c r="G49" s="8">
        <f>IF(AND(ISNUMBER(E49),ISNUMBER(F49)),IF(ABS(E49-F49)&gt;=2,"⚑",""),"")</f>
        <v/>
      </c>
      <c r="H49" s="23" t="n"/>
      <c r="I49" s="23" t="n"/>
    </row>
    <row r="50">
      <c r="D50" s="29" t="inlineStr">
        <is>
          <t>Total</t>
        </is>
      </c>
      <c r="E50" s="30">
        <f>SUM(E21:E49)</f>
        <v/>
      </c>
      <c r="F50" s="30">
        <f>SUM(F21:F49)</f>
        <v/>
      </c>
    </row>
    <row r="51">
      <c r="D51" s="29" t="inlineStr">
        <is>
          <t>Questions scored</t>
        </is>
      </c>
      <c r="E51" s="30">
        <f>COUNT(E21:E49)</f>
        <v/>
      </c>
      <c r="F51" s="30">
        <f>COUNT(F21:F49)</f>
        <v/>
      </c>
    </row>
    <row r="52">
      <c r="D52" s="29" t="inlineStr">
        <is>
          <t>Average (out of 4)</t>
        </is>
      </c>
      <c r="E52" s="30">
        <f>IFERROR(ROUND(E50/E51,2),"")</f>
        <v/>
      </c>
      <c r="F52" s="30">
        <f>IFERROR(ROUND(F50/F51,2),"")</f>
        <v/>
      </c>
    </row>
    <row r="54" ht="34" customHeight="1">
      <c r="A54" s="31" t="inlineStr">
        <is>
          <t>#</t>
        </is>
      </c>
      <c r="B54" s="31" t="inlineStr">
        <is>
          <t>CV clarification questions (not in competency total)</t>
        </is>
      </c>
      <c r="C54" s="26" t="n"/>
      <c r="D54" s="27" t="n"/>
      <c r="E54" s="31" t="inlineStr">
        <is>
          <t>Score</t>
        </is>
      </c>
      <c r="F54" s="31" t="inlineStr"/>
      <c r="G54" s="31" t="inlineStr"/>
      <c r="H54" s="31" t="inlineStr">
        <is>
          <t>Answer summary</t>
        </is>
      </c>
      <c r="I54" s="27" t="n"/>
    </row>
    <row r="55" ht="32" customHeight="1">
      <c r="A55" s="32" t="n">
        <v>1</v>
      </c>
      <c r="B55" s="23" t="n"/>
      <c r="C55" s="26" t="n"/>
      <c r="D55" s="27" t="n"/>
      <c r="E55" s="28" t="n"/>
      <c r="H55" s="23" t="n"/>
      <c r="I55" s="27" t="n"/>
    </row>
    <row r="56" ht="32" customHeight="1">
      <c r="A56" s="32" t="n">
        <v>2</v>
      </c>
      <c r="B56" s="23" t="n"/>
      <c r="C56" s="26" t="n"/>
      <c r="D56" s="27" t="n"/>
      <c r="E56" s="28" t="n"/>
      <c r="H56" s="23" t="n"/>
      <c r="I56" s="27" t="n"/>
    </row>
    <row r="57" ht="32" customHeight="1">
      <c r="A57" s="32" t="n">
        <v>3</v>
      </c>
      <c r="B57" s="23" t="n"/>
      <c r="C57" s="26" t="n"/>
      <c r="D57" s="27" t="n"/>
      <c r="E57" s="28" t="n"/>
      <c r="H57" s="23" t="n"/>
      <c r="I57" s="27" t="n"/>
    </row>
    <row r="58" ht="32" customHeight="1">
      <c r="A58" s="32" t="n">
        <v>4</v>
      </c>
      <c r="B58" s="23" t="n"/>
      <c r="C58" s="26" t="n"/>
      <c r="D58" s="27" t="n"/>
      <c r="E58" s="28" t="n"/>
      <c r="H58" s="23" t="n"/>
      <c r="I58" s="27" t="n"/>
    </row>
    <row r="60" ht="34" customHeight="1">
      <c r="A60" s="31" t="inlineStr">
        <is>
          <t>#</t>
        </is>
      </c>
      <c r="B60" s="31" t="inlineStr">
        <is>
          <t>Sales assessment questions (not in competency total)</t>
        </is>
      </c>
      <c r="C60" s="26" t="n"/>
      <c r="D60" s="27" t="n"/>
      <c r="E60" s="31" t="inlineStr">
        <is>
          <t>Score</t>
        </is>
      </c>
      <c r="F60" s="31" t="inlineStr"/>
      <c r="G60" s="31" t="inlineStr"/>
      <c r="H60" s="31" t="inlineStr">
        <is>
          <t>Answer summary</t>
        </is>
      </c>
      <c r="I60" s="27" t="n"/>
    </row>
    <row r="61" ht="32" customHeight="1">
      <c r="A61" s="32" t="n">
        <v>1</v>
      </c>
      <c r="B61" s="23" t="n"/>
      <c r="C61" s="26" t="n"/>
      <c r="D61" s="27" t="n"/>
      <c r="E61" s="28" t="n"/>
      <c r="H61" s="23" t="n"/>
      <c r="I61" s="27" t="n"/>
    </row>
    <row r="62" ht="32" customHeight="1">
      <c r="A62" s="32" t="n">
        <v>2</v>
      </c>
      <c r="B62" s="23" t="n"/>
      <c r="C62" s="26" t="n"/>
      <c r="D62" s="27" t="n"/>
      <c r="E62" s="28" t="n"/>
      <c r="H62" s="23" t="n"/>
      <c r="I62" s="27" t="n"/>
    </row>
    <row r="63" ht="32" customHeight="1">
      <c r="A63" s="32" t="n">
        <v>3</v>
      </c>
      <c r="B63" s="23" t="n"/>
      <c r="C63" s="26" t="n"/>
      <c r="D63" s="27" t="n"/>
      <c r="E63" s="28" t="n"/>
      <c r="H63" s="23" t="n"/>
      <c r="I63" s="27" t="n"/>
    </row>
    <row r="64" ht="32" customHeight="1">
      <c r="A64" s="32" t="n">
        <v>4</v>
      </c>
      <c r="B64" s="23" t="n"/>
      <c r="C64" s="26" t="n"/>
      <c r="D64" s="27" t="n"/>
      <c r="E64" s="28" t="n"/>
      <c r="H64" s="23" t="n"/>
      <c r="I64" s="27" t="n"/>
    </row>
  </sheetData>
  <mergeCells count="44">
    <mergeCell ref="B60:D60"/>
    <mergeCell ref="A15:B15"/>
    <mergeCell ref="B61:D61"/>
    <mergeCell ref="B57:D57"/>
    <mergeCell ref="C8:I8"/>
    <mergeCell ref="A11:B11"/>
    <mergeCell ref="H54:I54"/>
    <mergeCell ref="H63:I63"/>
    <mergeCell ref="C7:I7"/>
    <mergeCell ref="H55:I55"/>
    <mergeCell ref="H58:I58"/>
    <mergeCell ref="A6:B6"/>
    <mergeCell ref="H56:I56"/>
    <mergeCell ref="C13:I13"/>
    <mergeCell ref="A7:B7"/>
    <mergeCell ref="H64:I64"/>
    <mergeCell ref="H60:I60"/>
    <mergeCell ref="C6:I6"/>
    <mergeCell ref="C15:I15"/>
    <mergeCell ref="H61:I61"/>
    <mergeCell ref="B55:D55"/>
    <mergeCell ref="C5:I5"/>
    <mergeCell ref="B64:D64"/>
    <mergeCell ref="A12:B12"/>
    <mergeCell ref="C14:I14"/>
    <mergeCell ref="B63:D63"/>
    <mergeCell ref="C4:I4"/>
    <mergeCell ref="A5:B5"/>
    <mergeCell ref="A14:B14"/>
    <mergeCell ref="H57:I57"/>
    <mergeCell ref="C10:I10"/>
    <mergeCell ref="B62:D62"/>
    <mergeCell ref="A8:B8"/>
    <mergeCell ref="B54:D54"/>
    <mergeCell ref="A4:B4"/>
    <mergeCell ref="C9:I9"/>
    <mergeCell ref="H62:I62"/>
    <mergeCell ref="A10:B10"/>
    <mergeCell ref="C12:I12"/>
    <mergeCell ref="A13:B13"/>
    <mergeCell ref="B56:D56"/>
    <mergeCell ref="B58:D58"/>
    <mergeCell ref="A9:B9"/>
    <mergeCell ref="C11:I11"/>
  </mergeCells>
  <conditionalFormatting sqref="E21:G49">
    <cfRule type="expression" priority="1" dxfId="4">
      <formula>$G21="⚑"</formula>
    </cfRule>
  </conditionalFormatting>
  <dataValidations count="3">
    <dataValidation sqref="C8" showDropDown="0" showInputMessage="0" showErrorMessage="0" allowBlank="1" type="list">
      <formula1>"Taken forward,Hold,Not progressed,Withdrawn"</formula1>
    </dataValidation>
    <dataValidation sqref="E21 E22 E23 E24 E25 E26 E27 E28 E29 E30 E31 E32 E33 E34 E35 E36 E37 E38 E39 E40 E41 E42 E43 E44 E45 E46 E47 E48 E49 E55 E56 E57 E58 E61 E62 E63 E64 F21 F22 F23 F24 F25 F26 F27 F28 F29 F30 F31 F32 F33 F34 F35 F36 F37 F38 F39 F40 F41 F42 F43 F44 F45 F46 F47 F48 F49" showDropDown="0" showInputMessage="0" showErrorMessage="1" allowBlank="1" errorTitle="Score 1–4" error="Please enter a whole number from 1 (Poor) to 4 (Excellent)." type="whole" operator="between">
      <formula1>1</formula1>
      <formula2>4</formula2>
    </dataValidation>
    <dataValidation sqref="C21 C22 C23 C24 C25 C26 C27 C28 C29 C30 C31 C32 C33 C34 C35 C36 C37 C38 C39 C40 C41 C42 C43 C44 C45 C46 C47 C48 C49" showDropDown="0" showInputMessage="0" showErrorMessage="0" allowBlank="1" type="list">
      <formula1>=Setup!$B$6:$B$7</formula1>
    </dataValidation>
  </dataValidations>
  <pageMargins left="0.75" right="0.75" top="1" bottom="1" header="0.5" footer="0.5"/>
  <pageSetup orientation="landscape" fitToHeight="0" fitToWidth="1"/>
  <headerFooter>
    <oddHeader/>
    <oddFooter>&amp;LVentas Sales – Competency Interview Scoring Matrix&amp;RPage &amp;P of &amp;N</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A1:I64"/>
  <sheetViews>
    <sheetView zoomScale="90" workbookViewId="0">
      <pane ySplit="3" topLeftCell="A4" activePane="bottomLeft" state="frozen"/>
      <selection pane="bottomLeft" activeCell="A1" sqref="A1"/>
    </sheetView>
  </sheetViews>
  <sheetFormatPr baseColWidth="8" defaultRowHeight="15"/>
  <cols>
    <col width="5" customWidth="1" min="1" max="1"/>
    <col width="42" customWidth="1" min="2" max="2"/>
    <col width="14" customWidth="1" min="3" max="3"/>
    <col width="8" customWidth="1" min="4" max="4"/>
    <col width="12" customWidth="1" min="5" max="5"/>
    <col width="12" customWidth="1" min="6" max="6"/>
    <col width="8" customWidth="1" min="7" max="7"/>
    <col width="55" customWidth="1" min="8" max="8"/>
    <col width="45" customWidth="1" min="9" max="9"/>
  </cols>
  <sheetData>
    <row r="1">
      <c r="A1" s="1">
        <f>IF($C$4="","Candidate 2",$C$4)</f>
        <v/>
      </c>
    </row>
    <row r="2">
      <c r="A2" s="2" t="inlineStr">
        <is>
          <t>Enter scores 1–4 in the yellow cells. The Summary tab and Question grid update automatically.</t>
        </is>
      </c>
    </row>
    <row r="4" ht="20" customHeight="1">
      <c r="A4" s="24" t="inlineStr">
        <is>
          <t>Candidate name</t>
        </is>
      </c>
      <c r="C4" s="25" t="inlineStr"/>
      <c r="D4" s="26" t="n"/>
      <c r="E4" s="26" t="n"/>
      <c r="F4" s="26" t="n"/>
      <c r="G4" s="26" t="n"/>
      <c r="H4" s="26" t="n"/>
      <c r="I4" s="27" t="n"/>
    </row>
    <row r="5" ht="20" customHeight="1">
      <c r="A5" s="24" t="inlineStr">
        <is>
          <t>Interview date</t>
        </is>
      </c>
      <c r="C5" s="25" t="inlineStr"/>
      <c r="D5" s="26" t="n"/>
      <c r="E5" s="26" t="n"/>
      <c r="F5" s="26" t="n"/>
      <c r="G5" s="26" t="n"/>
      <c r="H5" s="26" t="n"/>
      <c r="I5" s="27" t="n"/>
    </row>
    <row r="6" ht="20" customHeight="1">
      <c r="A6" s="24" t="inlineStr">
        <is>
          <t>Sales assessment score (e.g. OMG)</t>
        </is>
      </c>
      <c r="C6" s="25" t="n"/>
      <c r="D6" s="26" t="n"/>
      <c r="E6" s="26" t="n"/>
      <c r="F6" s="26" t="n"/>
      <c r="G6" s="26" t="n"/>
      <c r="H6" s="26" t="n"/>
      <c r="I6" s="27" t="n"/>
    </row>
    <row r="7" ht="20" customHeight="1">
      <c r="A7" s="24" t="inlineStr">
        <is>
          <t>Recommendation</t>
        </is>
      </c>
      <c r="C7" s="25" t="inlineStr"/>
      <c r="D7" s="26" t="n"/>
      <c r="E7" s="26" t="n"/>
      <c r="F7" s="26" t="n"/>
      <c r="G7" s="26" t="n"/>
      <c r="H7" s="26" t="n"/>
      <c r="I7" s="27" t="n"/>
    </row>
    <row r="8" ht="20" customHeight="1">
      <c r="A8" s="24" t="inlineStr">
        <is>
          <t>Status</t>
        </is>
      </c>
      <c r="C8" s="25" t="inlineStr"/>
      <c r="D8" s="26" t="n"/>
      <c r="E8" s="26" t="n"/>
      <c r="F8" s="26" t="n"/>
      <c r="G8" s="26" t="n"/>
      <c r="H8" s="26" t="n"/>
      <c r="I8" s="27" t="n"/>
    </row>
    <row r="9" ht="34" customHeight="1">
      <c r="A9" s="24" t="inlineStr">
        <is>
          <t>Background</t>
        </is>
      </c>
      <c r="C9" s="25" t="inlineStr"/>
      <c r="D9" s="26" t="n"/>
      <c r="E9" s="26" t="n"/>
      <c r="F9" s="26" t="n"/>
      <c r="G9" s="26" t="n"/>
      <c r="H9" s="26" t="n"/>
      <c r="I9" s="27" t="n"/>
    </row>
    <row r="10" ht="34" customHeight="1">
      <c r="A10" s="24" t="inlineStr">
        <is>
          <t>Why change</t>
        </is>
      </c>
      <c r="C10" s="25" t="inlineStr"/>
      <c r="D10" s="26" t="n"/>
      <c r="E10" s="26" t="n"/>
      <c r="F10" s="26" t="n"/>
      <c r="G10" s="26" t="n"/>
      <c r="H10" s="26" t="n"/>
      <c r="I10" s="27" t="n"/>
    </row>
    <row r="11" ht="34" customHeight="1">
      <c r="A11" s="24" t="inlineStr">
        <is>
          <t>Strengths</t>
        </is>
      </c>
      <c r="C11" s="25" t="inlineStr"/>
      <c r="D11" s="26" t="n"/>
      <c r="E11" s="26" t="n"/>
      <c r="F11" s="26" t="n"/>
      <c r="G11" s="26" t="n"/>
      <c r="H11" s="26" t="n"/>
      <c r="I11" s="27" t="n"/>
    </row>
    <row r="12" ht="34" customHeight="1">
      <c r="A12" s="24" t="inlineStr">
        <is>
          <t>Concerns</t>
        </is>
      </c>
      <c r="C12" s="25" t="inlineStr"/>
      <c r="D12" s="26" t="n"/>
      <c r="E12" s="26" t="n"/>
      <c r="F12" s="26" t="n"/>
      <c r="G12" s="26" t="n"/>
      <c r="H12" s="26" t="n"/>
      <c r="I12" s="27" t="n"/>
    </row>
    <row r="13" ht="34" customHeight="1">
      <c r="A13" s="24" t="inlineStr">
        <is>
          <t>Package / location</t>
        </is>
      </c>
      <c r="C13" s="25" t="inlineStr"/>
      <c r="D13" s="26" t="n"/>
      <c r="E13" s="26" t="n"/>
      <c r="F13" s="26" t="n"/>
      <c r="G13" s="26" t="n"/>
      <c r="H13" s="26" t="n"/>
      <c r="I13" s="27" t="n"/>
    </row>
    <row r="14" ht="34" customHeight="1">
      <c r="A14" s="24" t="inlineStr">
        <is>
          <t>Overall</t>
        </is>
      </c>
      <c r="C14" s="25" t="inlineStr"/>
      <c r="D14" s="26" t="n"/>
      <c r="E14" s="26" t="n"/>
      <c r="F14" s="26" t="n"/>
      <c r="G14" s="26" t="n"/>
      <c r="H14" s="26" t="n"/>
      <c r="I14" s="27" t="n"/>
    </row>
    <row r="15" ht="34" customHeight="1">
      <c r="A15" s="24" t="inlineStr">
        <is>
          <t>Candidate's questions</t>
        </is>
      </c>
      <c r="C15" s="25" t="inlineStr"/>
      <c r="D15" s="26" t="n"/>
      <c r="E15" s="26" t="n"/>
      <c r="F15" s="26" t="n"/>
      <c r="G15" s="26" t="n"/>
      <c r="H15" s="26" t="n"/>
      <c r="I15" s="27" t="n"/>
    </row>
    <row r="20" ht="34" customHeight="1">
      <c r="A20" s="7" t="inlineStr">
        <is>
          <t>Q</t>
        </is>
      </c>
      <c r="B20" s="7" t="inlineStr">
        <is>
          <t>Question</t>
        </is>
      </c>
      <c r="C20" s="7" t="inlineStr">
        <is>
          <t>Asked by</t>
        </is>
      </c>
      <c r="D20" s="7" t="inlineStr">
        <is>
          <t>Time</t>
        </is>
      </c>
      <c r="E20" s="7">
        <f>Setup!$B$6</f>
        <v/>
      </c>
      <c r="F20" s="7">
        <f>Setup!$B$7</f>
        <v/>
      </c>
      <c r="G20" s="7" t="inlineStr">
        <is>
          <t>Gap ≥2</t>
        </is>
      </c>
      <c r="H20" s="7" t="inlineStr">
        <is>
          <t>Evidence (what they said)</t>
        </is>
      </c>
      <c r="I20" s="7" t="inlineStr">
        <is>
          <t>Rationale for score</t>
        </is>
      </c>
    </row>
    <row r="21" ht="48" customHeight="1">
      <c r="A21" s="8" t="n">
        <v>1</v>
      </c>
      <c r="B21" s="10">
        <f>Setup!B11</f>
        <v/>
      </c>
      <c r="C21" s="28" t="n"/>
      <c r="D21" s="28" t="n"/>
      <c r="E21" s="28" t="n"/>
      <c r="F21" s="28" t="n"/>
      <c r="G21" s="8">
        <f>IF(AND(ISNUMBER(E21),ISNUMBER(F21)),IF(ABS(E21-F21)&gt;=2,"⚑",""),"")</f>
        <v/>
      </c>
      <c r="H21" s="23" t="n"/>
      <c r="I21" s="23" t="n"/>
    </row>
    <row r="22" ht="48" customHeight="1">
      <c r="A22" s="8" t="n">
        <v>2</v>
      </c>
      <c r="B22" s="10">
        <f>Setup!B12</f>
        <v/>
      </c>
      <c r="C22" s="28" t="n"/>
      <c r="D22" s="28" t="n"/>
      <c r="E22" s="28" t="n"/>
      <c r="F22" s="28" t="n"/>
      <c r="G22" s="8">
        <f>IF(AND(ISNUMBER(E22),ISNUMBER(F22)),IF(ABS(E22-F22)&gt;=2,"⚑",""),"")</f>
        <v/>
      </c>
      <c r="H22" s="23" t="n"/>
      <c r="I22" s="23" t="n"/>
    </row>
    <row r="23" ht="48" customHeight="1">
      <c r="A23" s="8" t="n">
        <v>3</v>
      </c>
      <c r="B23" s="10">
        <f>Setup!B13</f>
        <v/>
      </c>
      <c r="C23" s="28" t="n"/>
      <c r="D23" s="28" t="n"/>
      <c r="E23" s="28" t="n"/>
      <c r="F23" s="28" t="n"/>
      <c r="G23" s="8">
        <f>IF(AND(ISNUMBER(E23),ISNUMBER(F23)),IF(ABS(E23-F23)&gt;=2,"⚑",""),"")</f>
        <v/>
      </c>
      <c r="H23" s="23" t="n"/>
      <c r="I23" s="23" t="n"/>
    </row>
    <row r="24" ht="48" customHeight="1">
      <c r="A24" s="8" t="n">
        <v>4</v>
      </c>
      <c r="B24" s="10">
        <f>Setup!B14</f>
        <v/>
      </c>
      <c r="C24" s="28" t="n"/>
      <c r="D24" s="28" t="n"/>
      <c r="E24" s="28" t="n"/>
      <c r="F24" s="28" t="n"/>
      <c r="G24" s="8">
        <f>IF(AND(ISNUMBER(E24),ISNUMBER(F24)),IF(ABS(E24-F24)&gt;=2,"⚑",""),"")</f>
        <v/>
      </c>
      <c r="H24" s="23" t="n"/>
      <c r="I24" s="23" t="n"/>
    </row>
    <row r="25" ht="48" customHeight="1">
      <c r="A25" s="8" t="n">
        <v>5</v>
      </c>
      <c r="B25" s="10">
        <f>Setup!B15</f>
        <v/>
      </c>
      <c r="C25" s="28" t="n"/>
      <c r="D25" s="28" t="n"/>
      <c r="E25" s="28" t="n"/>
      <c r="F25" s="28" t="n"/>
      <c r="G25" s="8">
        <f>IF(AND(ISNUMBER(E25),ISNUMBER(F25)),IF(ABS(E25-F25)&gt;=2,"⚑",""),"")</f>
        <v/>
      </c>
      <c r="H25" s="23" t="n"/>
      <c r="I25" s="23" t="n"/>
    </row>
    <row r="26" ht="48" customHeight="1">
      <c r="A26" s="8" t="n">
        <v>6</v>
      </c>
      <c r="B26" s="10">
        <f>Setup!B16</f>
        <v/>
      </c>
      <c r="C26" s="28" t="n"/>
      <c r="D26" s="28" t="n"/>
      <c r="E26" s="28" t="n"/>
      <c r="F26" s="28" t="n"/>
      <c r="G26" s="8">
        <f>IF(AND(ISNUMBER(E26),ISNUMBER(F26)),IF(ABS(E26-F26)&gt;=2,"⚑",""),"")</f>
        <v/>
      </c>
      <c r="H26" s="23" t="n"/>
      <c r="I26" s="23" t="n"/>
    </row>
    <row r="27" ht="48" customHeight="1">
      <c r="A27" s="8" t="n">
        <v>7</v>
      </c>
      <c r="B27" s="10">
        <f>Setup!B17</f>
        <v/>
      </c>
      <c r="C27" s="28" t="n"/>
      <c r="D27" s="28" t="n"/>
      <c r="E27" s="28" t="n"/>
      <c r="F27" s="28" t="n"/>
      <c r="G27" s="8">
        <f>IF(AND(ISNUMBER(E27),ISNUMBER(F27)),IF(ABS(E27-F27)&gt;=2,"⚑",""),"")</f>
        <v/>
      </c>
      <c r="H27" s="23" t="n"/>
      <c r="I27" s="23" t="n"/>
    </row>
    <row r="28" ht="48" customHeight="1">
      <c r="A28" s="8" t="n">
        <v>8</v>
      </c>
      <c r="B28" s="10">
        <f>Setup!B18</f>
        <v/>
      </c>
      <c r="C28" s="28" t="n"/>
      <c r="D28" s="28" t="n"/>
      <c r="E28" s="28" t="n"/>
      <c r="F28" s="28" t="n"/>
      <c r="G28" s="8">
        <f>IF(AND(ISNUMBER(E28),ISNUMBER(F28)),IF(ABS(E28-F28)&gt;=2,"⚑",""),"")</f>
        <v/>
      </c>
      <c r="H28" s="23" t="n"/>
      <c r="I28" s="23" t="n"/>
    </row>
    <row r="29" ht="48" customHeight="1">
      <c r="A29" s="8" t="n">
        <v>9</v>
      </c>
      <c r="B29" s="10">
        <f>Setup!B19</f>
        <v/>
      </c>
      <c r="C29" s="28" t="n"/>
      <c r="D29" s="28" t="n"/>
      <c r="E29" s="28" t="n"/>
      <c r="F29" s="28" t="n"/>
      <c r="G29" s="8">
        <f>IF(AND(ISNUMBER(E29),ISNUMBER(F29)),IF(ABS(E29-F29)&gt;=2,"⚑",""),"")</f>
        <v/>
      </c>
      <c r="H29" s="23" t="n"/>
      <c r="I29" s="23" t="n"/>
    </row>
    <row r="30" ht="48" customHeight="1">
      <c r="A30" s="8" t="n">
        <v>10</v>
      </c>
      <c r="B30" s="10">
        <f>Setup!B20</f>
        <v/>
      </c>
      <c r="C30" s="28" t="n"/>
      <c r="D30" s="28" t="n"/>
      <c r="E30" s="28" t="n"/>
      <c r="F30" s="28" t="n"/>
      <c r="G30" s="8">
        <f>IF(AND(ISNUMBER(E30),ISNUMBER(F30)),IF(ABS(E30-F30)&gt;=2,"⚑",""),"")</f>
        <v/>
      </c>
      <c r="H30" s="23" t="n"/>
      <c r="I30" s="23" t="n"/>
    </row>
    <row r="31" ht="48" customHeight="1">
      <c r="A31" s="8" t="n">
        <v>11</v>
      </c>
      <c r="B31" s="10">
        <f>Setup!B21</f>
        <v/>
      </c>
      <c r="C31" s="28" t="n"/>
      <c r="D31" s="28" t="n"/>
      <c r="E31" s="28" t="n"/>
      <c r="F31" s="28" t="n"/>
      <c r="G31" s="8">
        <f>IF(AND(ISNUMBER(E31),ISNUMBER(F31)),IF(ABS(E31-F31)&gt;=2,"⚑",""),"")</f>
        <v/>
      </c>
      <c r="H31" s="23" t="n"/>
      <c r="I31" s="23" t="n"/>
    </row>
    <row r="32" ht="48" customHeight="1">
      <c r="A32" s="8" t="n">
        <v>12</v>
      </c>
      <c r="B32" s="10">
        <f>Setup!B22</f>
        <v/>
      </c>
      <c r="C32" s="28" t="n"/>
      <c r="D32" s="28" t="n"/>
      <c r="E32" s="28" t="n"/>
      <c r="F32" s="28" t="n"/>
      <c r="G32" s="8">
        <f>IF(AND(ISNUMBER(E32),ISNUMBER(F32)),IF(ABS(E32-F32)&gt;=2,"⚑",""),"")</f>
        <v/>
      </c>
      <c r="H32" s="23" t="n"/>
      <c r="I32" s="23" t="n"/>
    </row>
    <row r="33" ht="48" customHeight="1">
      <c r="A33" s="8" t="n">
        <v>13</v>
      </c>
      <c r="B33" s="10">
        <f>Setup!B23</f>
        <v/>
      </c>
      <c r="C33" s="28" t="n"/>
      <c r="D33" s="28" t="n"/>
      <c r="E33" s="28" t="n"/>
      <c r="F33" s="28" t="n"/>
      <c r="G33" s="8">
        <f>IF(AND(ISNUMBER(E33),ISNUMBER(F33)),IF(ABS(E33-F33)&gt;=2,"⚑",""),"")</f>
        <v/>
      </c>
      <c r="H33" s="23" t="n"/>
      <c r="I33" s="23" t="n"/>
    </row>
    <row r="34" ht="48" customHeight="1">
      <c r="A34" s="8" t="n">
        <v>14</v>
      </c>
      <c r="B34" s="10">
        <f>Setup!B24</f>
        <v/>
      </c>
      <c r="C34" s="28" t="n"/>
      <c r="D34" s="28" t="n"/>
      <c r="E34" s="28" t="n"/>
      <c r="F34" s="28" t="n"/>
      <c r="G34" s="8">
        <f>IF(AND(ISNUMBER(E34),ISNUMBER(F34)),IF(ABS(E34-F34)&gt;=2,"⚑",""),"")</f>
        <v/>
      </c>
      <c r="H34" s="23" t="n"/>
      <c r="I34" s="23" t="n"/>
    </row>
    <row r="35" ht="48" customHeight="1">
      <c r="A35" s="8" t="n">
        <v>15</v>
      </c>
      <c r="B35" s="10">
        <f>Setup!B25</f>
        <v/>
      </c>
      <c r="C35" s="28" t="n"/>
      <c r="D35" s="28" t="n"/>
      <c r="E35" s="28" t="n"/>
      <c r="F35" s="28" t="n"/>
      <c r="G35" s="8">
        <f>IF(AND(ISNUMBER(E35),ISNUMBER(F35)),IF(ABS(E35-F35)&gt;=2,"⚑",""),"")</f>
        <v/>
      </c>
      <c r="H35" s="23" t="n"/>
      <c r="I35" s="23" t="n"/>
    </row>
    <row r="36" ht="48" customHeight="1">
      <c r="A36" s="8" t="n">
        <v>16</v>
      </c>
      <c r="B36" s="10">
        <f>Setup!B26</f>
        <v/>
      </c>
      <c r="C36" s="28" t="n"/>
      <c r="D36" s="28" t="n"/>
      <c r="E36" s="28" t="n"/>
      <c r="F36" s="28" t="n"/>
      <c r="G36" s="8">
        <f>IF(AND(ISNUMBER(E36),ISNUMBER(F36)),IF(ABS(E36-F36)&gt;=2,"⚑",""),"")</f>
        <v/>
      </c>
      <c r="H36" s="23" t="n"/>
      <c r="I36" s="23" t="n"/>
    </row>
    <row r="37" ht="48" customHeight="1">
      <c r="A37" s="8" t="n">
        <v>17</v>
      </c>
      <c r="B37" s="10">
        <f>Setup!B27</f>
        <v/>
      </c>
      <c r="C37" s="28" t="n"/>
      <c r="D37" s="28" t="n"/>
      <c r="E37" s="28" t="n"/>
      <c r="F37" s="28" t="n"/>
      <c r="G37" s="8">
        <f>IF(AND(ISNUMBER(E37),ISNUMBER(F37)),IF(ABS(E37-F37)&gt;=2,"⚑",""),"")</f>
        <v/>
      </c>
      <c r="H37" s="23" t="n"/>
      <c r="I37" s="23" t="n"/>
    </row>
    <row r="38" ht="48" customHeight="1">
      <c r="A38" s="8" t="n">
        <v>18</v>
      </c>
      <c r="B38" s="10">
        <f>Setup!B28</f>
        <v/>
      </c>
      <c r="C38" s="28" t="n"/>
      <c r="D38" s="28" t="n"/>
      <c r="E38" s="28" t="n"/>
      <c r="F38" s="28" t="n"/>
      <c r="G38" s="8">
        <f>IF(AND(ISNUMBER(E38),ISNUMBER(F38)),IF(ABS(E38-F38)&gt;=2,"⚑",""),"")</f>
        <v/>
      </c>
      <c r="H38" s="23" t="n"/>
      <c r="I38" s="23" t="n"/>
    </row>
    <row r="39" ht="48" customHeight="1">
      <c r="A39" s="8" t="n">
        <v>19</v>
      </c>
      <c r="B39" s="10">
        <f>Setup!B29</f>
        <v/>
      </c>
      <c r="C39" s="28" t="n"/>
      <c r="D39" s="28" t="n"/>
      <c r="E39" s="28" t="n"/>
      <c r="F39" s="28" t="n"/>
      <c r="G39" s="8">
        <f>IF(AND(ISNUMBER(E39),ISNUMBER(F39)),IF(ABS(E39-F39)&gt;=2,"⚑",""),"")</f>
        <v/>
      </c>
      <c r="H39" s="23" t="n"/>
      <c r="I39" s="23" t="n"/>
    </row>
    <row r="40" ht="48" customHeight="1">
      <c r="A40" s="8" t="n">
        <v>20</v>
      </c>
      <c r="B40" s="10">
        <f>Setup!B30</f>
        <v/>
      </c>
      <c r="C40" s="28" t="n"/>
      <c r="D40" s="28" t="n"/>
      <c r="E40" s="28" t="n"/>
      <c r="F40" s="28" t="n"/>
      <c r="G40" s="8">
        <f>IF(AND(ISNUMBER(E40),ISNUMBER(F40)),IF(ABS(E40-F40)&gt;=2,"⚑",""),"")</f>
        <v/>
      </c>
      <c r="H40" s="23" t="n"/>
      <c r="I40" s="23" t="n"/>
    </row>
    <row r="41" ht="48" customHeight="1">
      <c r="A41" s="8" t="n">
        <v>21</v>
      </c>
      <c r="B41" s="10">
        <f>Setup!B31</f>
        <v/>
      </c>
      <c r="C41" s="28" t="n"/>
      <c r="D41" s="28" t="n"/>
      <c r="E41" s="28" t="n"/>
      <c r="F41" s="28" t="n"/>
      <c r="G41" s="8">
        <f>IF(AND(ISNUMBER(E41),ISNUMBER(F41)),IF(ABS(E41-F41)&gt;=2,"⚑",""),"")</f>
        <v/>
      </c>
      <c r="H41" s="23" t="n"/>
      <c r="I41" s="23" t="n"/>
    </row>
    <row r="42" ht="48" customHeight="1">
      <c r="A42" s="8" t="n">
        <v>22</v>
      </c>
      <c r="B42" s="10">
        <f>Setup!B32</f>
        <v/>
      </c>
      <c r="C42" s="28" t="n"/>
      <c r="D42" s="28" t="n"/>
      <c r="E42" s="28" t="n"/>
      <c r="F42" s="28" t="n"/>
      <c r="G42" s="8">
        <f>IF(AND(ISNUMBER(E42),ISNUMBER(F42)),IF(ABS(E42-F42)&gt;=2,"⚑",""),"")</f>
        <v/>
      </c>
      <c r="H42" s="23" t="n"/>
      <c r="I42" s="23" t="n"/>
    </row>
    <row r="43" ht="48" customHeight="1">
      <c r="A43" s="8" t="n">
        <v>23</v>
      </c>
      <c r="B43" s="10">
        <f>Setup!B33</f>
        <v/>
      </c>
      <c r="C43" s="28" t="n"/>
      <c r="D43" s="28" t="n"/>
      <c r="E43" s="28" t="n"/>
      <c r="F43" s="28" t="n"/>
      <c r="G43" s="8">
        <f>IF(AND(ISNUMBER(E43),ISNUMBER(F43)),IF(ABS(E43-F43)&gt;=2,"⚑",""),"")</f>
        <v/>
      </c>
      <c r="H43" s="23" t="n"/>
      <c r="I43" s="23" t="n"/>
    </row>
    <row r="44" ht="48" customHeight="1">
      <c r="A44" s="8" t="n">
        <v>24</v>
      </c>
      <c r="B44" s="10">
        <f>Setup!B34</f>
        <v/>
      </c>
      <c r="C44" s="28" t="n"/>
      <c r="D44" s="28" t="n"/>
      <c r="E44" s="28" t="n"/>
      <c r="F44" s="28" t="n"/>
      <c r="G44" s="8">
        <f>IF(AND(ISNUMBER(E44),ISNUMBER(F44)),IF(ABS(E44-F44)&gt;=2,"⚑",""),"")</f>
        <v/>
      </c>
      <c r="H44" s="23" t="n"/>
      <c r="I44" s="23" t="n"/>
    </row>
    <row r="45" ht="48" customHeight="1">
      <c r="A45" s="8" t="n">
        <v>25</v>
      </c>
      <c r="B45" s="10">
        <f>Setup!B35</f>
        <v/>
      </c>
      <c r="C45" s="28" t="n"/>
      <c r="D45" s="28" t="n"/>
      <c r="E45" s="28" t="n"/>
      <c r="F45" s="28" t="n"/>
      <c r="G45" s="8">
        <f>IF(AND(ISNUMBER(E45),ISNUMBER(F45)),IF(ABS(E45-F45)&gt;=2,"⚑",""),"")</f>
        <v/>
      </c>
      <c r="H45" s="23" t="n"/>
      <c r="I45" s="23" t="n"/>
    </row>
    <row r="46" ht="48" customHeight="1">
      <c r="A46" s="8" t="n">
        <v>26</v>
      </c>
      <c r="B46" s="10">
        <f>Setup!B36</f>
        <v/>
      </c>
      <c r="C46" s="28" t="n"/>
      <c r="D46" s="28" t="n"/>
      <c r="E46" s="28" t="n"/>
      <c r="F46" s="28" t="n"/>
      <c r="G46" s="8">
        <f>IF(AND(ISNUMBER(E46),ISNUMBER(F46)),IF(ABS(E46-F46)&gt;=2,"⚑",""),"")</f>
        <v/>
      </c>
      <c r="H46" s="23" t="n"/>
      <c r="I46" s="23" t="n"/>
    </row>
    <row r="47" ht="48" customHeight="1">
      <c r="A47" s="8" t="n">
        <v>27</v>
      </c>
      <c r="B47" s="10">
        <f>Setup!B37</f>
        <v/>
      </c>
      <c r="C47" s="28" t="n"/>
      <c r="D47" s="28" t="n"/>
      <c r="E47" s="28" t="n"/>
      <c r="F47" s="28" t="n"/>
      <c r="G47" s="8">
        <f>IF(AND(ISNUMBER(E47),ISNUMBER(F47)),IF(ABS(E47-F47)&gt;=2,"⚑",""),"")</f>
        <v/>
      </c>
      <c r="H47" s="23" t="n"/>
      <c r="I47" s="23" t="n"/>
    </row>
    <row r="48" ht="48" customHeight="1">
      <c r="A48" s="8" t="n">
        <v>28</v>
      </c>
      <c r="B48" s="10">
        <f>Setup!B38</f>
        <v/>
      </c>
      <c r="C48" s="28" t="n"/>
      <c r="D48" s="28" t="n"/>
      <c r="E48" s="28" t="n"/>
      <c r="F48" s="28" t="n"/>
      <c r="G48" s="8">
        <f>IF(AND(ISNUMBER(E48),ISNUMBER(F48)),IF(ABS(E48-F48)&gt;=2,"⚑",""),"")</f>
        <v/>
      </c>
      <c r="H48" s="23" t="n"/>
      <c r="I48" s="23" t="n"/>
    </row>
    <row r="49" ht="48" customHeight="1">
      <c r="A49" s="8" t="n">
        <v>29</v>
      </c>
      <c r="B49" s="10">
        <f>Setup!B39</f>
        <v/>
      </c>
      <c r="C49" s="28" t="n"/>
      <c r="D49" s="28" t="n"/>
      <c r="E49" s="28" t="n"/>
      <c r="F49" s="28" t="n"/>
      <c r="G49" s="8">
        <f>IF(AND(ISNUMBER(E49),ISNUMBER(F49)),IF(ABS(E49-F49)&gt;=2,"⚑",""),"")</f>
        <v/>
      </c>
      <c r="H49" s="23" t="n"/>
      <c r="I49" s="23" t="n"/>
    </row>
    <row r="50">
      <c r="D50" s="29" t="inlineStr">
        <is>
          <t>Total</t>
        </is>
      </c>
      <c r="E50" s="30">
        <f>SUM(E21:E49)</f>
        <v/>
      </c>
      <c r="F50" s="30">
        <f>SUM(F21:F49)</f>
        <v/>
      </c>
    </row>
    <row r="51">
      <c r="D51" s="29" t="inlineStr">
        <is>
          <t>Questions scored</t>
        </is>
      </c>
      <c r="E51" s="30">
        <f>COUNT(E21:E49)</f>
        <v/>
      </c>
      <c r="F51" s="30">
        <f>COUNT(F21:F49)</f>
        <v/>
      </c>
    </row>
    <row r="52">
      <c r="D52" s="29" t="inlineStr">
        <is>
          <t>Average (out of 4)</t>
        </is>
      </c>
      <c r="E52" s="30">
        <f>IFERROR(ROUND(E50/E51,2),"")</f>
        <v/>
      </c>
      <c r="F52" s="30">
        <f>IFERROR(ROUND(F50/F51,2),"")</f>
        <v/>
      </c>
    </row>
    <row r="54" ht="34" customHeight="1">
      <c r="A54" s="31" t="inlineStr">
        <is>
          <t>#</t>
        </is>
      </c>
      <c r="B54" s="31" t="inlineStr">
        <is>
          <t>CV clarification questions (not in competency total)</t>
        </is>
      </c>
      <c r="C54" s="26" t="n"/>
      <c r="D54" s="27" t="n"/>
      <c r="E54" s="31" t="inlineStr">
        <is>
          <t>Score</t>
        </is>
      </c>
      <c r="F54" s="31" t="inlineStr"/>
      <c r="G54" s="31" t="inlineStr"/>
      <c r="H54" s="31" t="inlineStr">
        <is>
          <t>Answer summary</t>
        </is>
      </c>
      <c r="I54" s="27" t="n"/>
    </row>
    <row r="55" ht="32" customHeight="1">
      <c r="A55" s="32" t="n">
        <v>1</v>
      </c>
      <c r="B55" s="23" t="n"/>
      <c r="C55" s="26" t="n"/>
      <c r="D55" s="27" t="n"/>
      <c r="E55" s="28" t="n"/>
      <c r="H55" s="23" t="n"/>
      <c r="I55" s="27" t="n"/>
    </row>
    <row r="56" ht="32" customHeight="1">
      <c r="A56" s="32" t="n">
        <v>2</v>
      </c>
      <c r="B56" s="23" t="n"/>
      <c r="C56" s="26" t="n"/>
      <c r="D56" s="27" t="n"/>
      <c r="E56" s="28" t="n"/>
      <c r="H56" s="23" t="n"/>
      <c r="I56" s="27" t="n"/>
    </row>
    <row r="57" ht="32" customHeight="1">
      <c r="A57" s="32" t="n">
        <v>3</v>
      </c>
      <c r="B57" s="23" t="n"/>
      <c r="C57" s="26" t="n"/>
      <c r="D57" s="27" t="n"/>
      <c r="E57" s="28" t="n"/>
      <c r="H57" s="23" t="n"/>
      <c r="I57" s="27" t="n"/>
    </row>
    <row r="58" ht="32" customHeight="1">
      <c r="A58" s="32" t="n">
        <v>4</v>
      </c>
      <c r="B58" s="23" t="n"/>
      <c r="C58" s="26" t="n"/>
      <c r="D58" s="27" t="n"/>
      <c r="E58" s="28" t="n"/>
      <c r="H58" s="23" t="n"/>
      <c r="I58" s="27" t="n"/>
    </row>
    <row r="60" ht="34" customHeight="1">
      <c r="A60" s="31" t="inlineStr">
        <is>
          <t>#</t>
        </is>
      </c>
      <c r="B60" s="31" t="inlineStr">
        <is>
          <t>Sales assessment questions (not in competency total)</t>
        </is>
      </c>
      <c r="C60" s="26" t="n"/>
      <c r="D60" s="27" t="n"/>
      <c r="E60" s="31" t="inlineStr">
        <is>
          <t>Score</t>
        </is>
      </c>
      <c r="F60" s="31" t="inlineStr"/>
      <c r="G60" s="31" t="inlineStr"/>
      <c r="H60" s="31" t="inlineStr">
        <is>
          <t>Answer summary</t>
        </is>
      </c>
      <c r="I60" s="27" t="n"/>
    </row>
    <row r="61" ht="32" customHeight="1">
      <c r="A61" s="32" t="n">
        <v>1</v>
      </c>
      <c r="B61" s="23" t="n"/>
      <c r="C61" s="26" t="n"/>
      <c r="D61" s="27" t="n"/>
      <c r="E61" s="28" t="n"/>
      <c r="H61" s="23" t="n"/>
      <c r="I61" s="27" t="n"/>
    </row>
    <row r="62" ht="32" customHeight="1">
      <c r="A62" s="32" t="n">
        <v>2</v>
      </c>
      <c r="B62" s="23" t="n"/>
      <c r="C62" s="26" t="n"/>
      <c r="D62" s="27" t="n"/>
      <c r="E62" s="28" t="n"/>
      <c r="H62" s="23" t="n"/>
      <c r="I62" s="27" t="n"/>
    </row>
    <row r="63" ht="32" customHeight="1">
      <c r="A63" s="32" t="n">
        <v>3</v>
      </c>
      <c r="B63" s="23" t="n"/>
      <c r="C63" s="26" t="n"/>
      <c r="D63" s="27" t="n"/>
      <c r="E63" s="28" t="n"/>
      <c r="H63" s="23" t="n"/>
      <c r="I63" s="27" t="n"/>
    </row>
    <row r="64" ht="32" customHeight="1">
      <c r="A64" s="32" t="n">
        <v>4</v>
      </c>
      <c r="B64" s="23" t="n"/>
      <c r="C64" s="26" t="n"/>
      <c r="D64" s="27" t="n"/>
      <c r="E64" s="28" t="n"/>
      <c r="H64" s="23" t="n"/>
      <c r="I64" s="27" t="n"/>
    </row>
  </sheetData>
  <mergeCells count="44">
    <mergeCell ref="B60:D60"/>
    <mergeCell ref="A15:B15"/>
    <mergeCell ref="B61:D61"/>
    <mergeCell ref="B57:D57"/>
    <mergeCell ref="C8:I8"/>
    <mergeCell ref="A11:B11"/>
    <mergeCell ref="H54:I54"/>
    <mergeCell ref="H63:I63"/>
    <mergeCell ref="C7:I7"/>
    <mergeCell ref="H55:I55"/>
    <mergeCell ref="H58:I58"/>
    <mergeCell ref="A6:B6"/>
    <mergeCell ref="H56:I56"/>
    <mergeCell ref="C13:I13"/>
    <mergeCell ref="A7:B7"/>
    <mergeCell ref="H64:I64"/>
    <mergeCell ref="H60:I60"/>
    <mergeCell ref="C6:I6"/>
    <mergeCell ref="C15:I15"/>
    <mergeCell ref="H61:I61"/>
    <mergeCell ref="B55:D55"/>
    <mergeCell ref="C5:I5"/>
    <mergeCell ref="B64:D64"/>
    <mergeCell ref="A12:B12"/>
    <mergeCell ref="C14:I14"/>
    <mergeCell ref="B63:D63"/>
    <mergeCell ref="C4:I4"/>
    <mergeCell ref="A5:B5"/>
    <mergeCell ref="A14:B14"/>
    <mergeCell ref="H57:I57"/>
    <mergeCell ref="C10:I10"/>
    <mergeCell ref="B62:D62"/>
    <mergeCell ref="A8:B8"/>
    <mergeCell ref="B54:D54"/>
    <mergeCell ref="A4:B4"/>
    <mergeCell ref="C9:I9"/>
    <mergeCell ref="H62:I62"/>
    <mergeCell ref="A10:B10"/>
    <mergeCell ref="C12:I12"/>
    <mergeCell ref="A13:B13"/>
    <mergeCell ref="B56:D56"/>
    <mergeCell ref="B58:D58"/>
    <mergeCell ref="A9:B9"/>
    <mergeCell ref="C11:I11"/>
  </mergeCells>
  <conditionalFormatting sqref="E21:G49">
    <cfRule type="expression" priority="1" dxfId="4">
      <formula>$G21="⚑"</formula>
    </cfRule>
  </conditionalFormatting>
  <dataValidations count="3">
    <dataValidation sqref="C8" showDropDown="0" showInputMessage="0" showErrorMessage="0" allowBlank="1" type="list">
      <formula1>"Taken forward,Hold,Not progressed,Withdrawn"</formula1>
    </dataValidation>
    <dataValidation sqref="E21 E22 E23 E24 E25 E26 E27 E28 E29 E30 E31 E32 E33 E34 E35 E36 E37 E38 E39 E40 E41 E42 E43 E44 E45 E46 E47 E48 E49 E55 E56 E57 E58 E61 E62 E63 E64 F21 F22 F23 F24 F25 F26 F27 F28 F29 F30 F31 F32 F33 F34 F35 F36 F37 F38 F39 F40 F41 F42 F43 F44 F45 F46 F47 F48 F49" showDropDown="0" showInputMessage="0" showErrorMessage="1" allowBlank="1" errorTitle="Score 1–4" error="Please enter a whole number from 1 (Poor) to 4 (Excellent)." type="whole" operator="between">
      <formula1>1</formula1>
      <formula2>4</formula2>
    </dataValidation>
    <dataValidation sqref="C21 C22 C23 C24 C25 C26 C27 C28 C29 C30 C31 C32 C33 C34 C35 C36 C37 C38 C39 C40 C41 C42 C43 C44 C45 C46 C47 C48 C49" showDropDown="0" showInputMessage="0" showErrorMessage="0" allowBlank="1" type="list">
      <formula1>=Setup!$B$6:$B$7</formula1>
    </dataValidation>
  </dataValidations>
  <pageMargins left="0.75" right="0.75" top="1" bottom="1" header="0.5" footer="0.5"/>
  <pageSetup orientation="landscape" fitToHeight="0" fitToWidth="1"/>
  <headerFooter>
    <oddHeader/>
    <oddFooter>&amp;LVentas Sales – Competency Interview Scoring Matrix&amp;RPage &amp;P of &amp;N</oddFooter>
    <evenHeader/>
    <evenFooter/>
    <firstHeader/>
    <firstFooter/>
  </headerFooter>
  <drawing xmlns:r="http://schemas.openxmlformats.org/officeDocument/2006/relationships" r:id="rId1"/>
</worksheet>
</file>

<file path=xl/worksheets/sheet7.xml><?xml version="1.0" encoding="utf-8"?>
<worksheet xmlns="http://schemas.openxmlformats.org/spreadsheetml/2006/main">
  <sheetPr>
    <outlinePr summaryBelow="1" summaryRight="1"/>
    <pageSetUpPr fitToPage="1"/>
  </sheetPr>
  <dimension ref="A1:I64"/>
  <sheetViews>
    <sheetView zoomScale="90" workbookViewId="0">
      <pane ySplit="3" topLeftCell="A4" activePane="bottomLeft" state="frozen"/>
      <selection pane="bottomLeft" activeCell="A1" sqref="A1"/>
    </sheetView>
  </sheetViews>
  <sheetFormatPr baseColWidth="8" defaultRowHeight="15"/>
  <cols>
    <col width="5" customWidth="1" min="1" max="1"/>
    <col width="42" customWidth="1" min="2" max="2"/>
    <col width="14" customWidth="1" min="3" max="3"/>
    <col width="8" customWidth="1" min="4" max="4"/>
    <col width="12" customWidth="1" min="5" max="5"/>
    <col width="12" customWidth="1" min="6" max="6"/>
    <col width="8" customWidth="1" min="7" max="7"/>
    <col width="55" customWidth="1" min="8" max="8"/>
    <col width="45" customWidth="1" min="9" max="9"/>
  </cols>
  <sheetData>
    <row r="1">
      <c r="A1" s="1">
        <f>IF($C$4="","Candidate 3",$C$4)</f>
        <v/>
      </c>
    </row>
    <row r="2">
      <c r="A2" s="2" t="inlineStr">
        <is>
          <t>Enter scores 1–4 in the yellow cells. The Summary tab and Question grid update automatically.</t>
        </is>
      </c>
    </row>
    <row r="4" ht="20" customHeight="1">
      <c r="A4" s="24" t="inlineStr">
        <is>
          <t>Candidate name</t>
        </is>
      </c>
      <c r="C4" s="25" t="inlineStr"/>
      <c r="D4" s="26" t="n"/>
      <c r="E4" s="26" t="n"/>
      <c r="F4" s="26" t="n"/>
      <c r="G4" s="26" t="n"/>
      <c r="H4" s="26" t="n"/>
      <c r="I4" s="27" t="n"/>
    </row>
    <row r="5" ht="20" customHeight="1">
      <c r="A5" s="24" t="inlineStr">
        <is>
          <t>Interview date</t>
        </is>
      </c>
      <c r="C5" s="25" t="inlineStr"/>
      <c r="D5" s="26" t="n"/>
      <c r="E5" s="26" t="n"/>
      <c r="F5" s="26" t="n"/>
      <c r="G5" s="26" t="n"/>
      <c r="H5" s="26" t="n"/>
      <c r="I5" s="27" t="n"/>
    </row>
    <row r="6" ht="20" customHeight="1">
      <c r="A6" s="24" t="inlineStr">
        <is>
          <t>Sales assessment score (e.g. OMG)</t>
        </is>
      </c>
      <c r="C6" s="25" t="n"/>
      <c r="D6" s="26" t="n"/>
      <c r="E6" s="26" t="n"/>
      <c r="F6" s="26" t="n"/>
      <c r="G6" s="26" t="n"/>
      <c r="H6" s="26" t="n"/>
      <c r="I6" s="27" t="n"/>
    </row>
    <row r="7" ht="20" customHeight="1">
      <c r="A7" s="24" t="inlineStr">
        <is>
          <t>Recommendation</t>
        </is>
      </c>
      <c r="C7" s="25" t="inlineStr"/>
      <c r="D7" s="26" t="n"/>
      <c r="E7" s="26" t="n"/>
      <c r="F7" s="26" t="n"/>
      <c r="G7" s="26" t="n"/>
      <c r="H7" s="26" t="n"/>
      <c r="I7" s="27" t="n"/>
    </row>
    <row r="8" ht="20" customHeight="1">
      <c r="A8" s="24" t="inlineStr">
        <is>
          <t>Status</t>
        </is>
      </c>
      <c r="C8" s="25" t="inlineStr"/>
      <c r="D8" s="26" t="n"/>
      <c r="E8" s="26" t="n"/>
      <c r="F8" s="26" t="n"/>
      <c r="G8" s="26" t="n"/>
      <c r="H8" s="26" t="n"/>
      <c r="I8" s="27" t="n"/>
    </row>
    <row r="9" ht="34" customHeight="1">
      <c r="A9" s="24" t="inlineStr">
        <is>
          <t>Background</t>
        </is>
      </c>
      <c r="C9" s="25" t="inlineStr"/>
      <c r="D9" s="26" t="n"/>
      <c r="E9" s="26" t="n"/>
      <c r="F9" s="26" t="n"/>
      <c r="G9" s="26" t="n"/>
      <c r="H9" s="26" t="n"/>
      <c r="I9" s="27" t="n"/>
    </row>
    <row r="10" ht="34" customHeight="1">
      <c r="A10" s="24" t="inlineStr">
        <is>
          <t>Why change</t>
        </is>
      </c>
      <c r="C10" s="25" t="inlineStr"/>
      <c r="D10" s="26" t="n"/>
      <c r="E10" s="26" t="n"/>
      <c r="F10" s="26" t="n"/>
      <c r="G10" s="26" t="n"/>
      <c r="H10" s="26" t="n"/>
      <c r="I10" s="27" t="n"/>
    </row>
    <row r="11" ht="34" customHeight="1">
      <c r="A11" s="24" t="inlineStr">
        <is>
          <t>Strengths</t>
        </is>
      </c>
      <c r="C11" s="25" t="inlineStr"/>
      <c r="D11" s="26" t="n"/>
      <c r="E11" s="26" t="n"/>
      <c r="F11" s="26" t="n"/>
      <c r="G11" s="26" t="n"/>
      <c r="H11" s="26" t="n"/>
      <c r="I11" s="27" t="n"/>
    </row>
    <row r="12" ht="34" customHeight="1">
      <c r="A12" s="24" t="inlineStr">
        <is>
          <t>Concerns</t>
        </is>
      </c>
      <c r="C12" s="25" t="inlineStr"/>
      <c r="D12" s="26" t="n"/>
      <c r="E12" s="26" t="n"/>
      <c r="F12" s="26" t="n"/>
      <c r="G12" s="26" t="n"/>
      <c r="H12" s="26" t="n"/>
      <c r="I12" s="27" t="n"/>
    </row>
    <row r="13" ht="34" customHeight="1">
      <c r="A13" s="24" t="inlineStr">
        <is>
          <t>Package / location</t>
        </is>
      </c>
      <c r="C13" s="25" t="inlineStr"/>
      <c r="D13" s="26" t="n"/>
      <c r="E13" s="26" t="n"/>
      <c r="F13" s="26" t="n"/>
      <c r="G13" s="26" t="n"/>
      <c r="H13" s="26" t="n"/>
      <c r="I13" s="27" t="n"/>
    </row>
    <row r="14" ht="34" customHeight="1">
      <c r="A14" s="24" t="inlineStr">
        <is>
          <t>Overall</t>
        </is>
      </c>
      <c r="C14" s="25" t="inlineStr"/>
      <c r="D14" s="26" t="n"/>
      <c r="E14" s="26" t="n"/>
      <c r="F14" s="26" t="n"/>
      <c r="G14" s="26" t="n"/>
      <c r="H14" s="26" t="n"/>
      <c r="I14" s="27" t="n"/>
    </row>
    <row r="15" ht="34" customHeight="1">
      <c r="A15" s="24" t="inlineStr">
        <is>
          <t>Candidate's questions</t>
        </is>
      </c>
      <c r="C15" s="25" t="inlineStr"/>
      <c r="D15" s="26" t="n"/>
      <c r="E15" s="26" t="n"/>
      <c r="F15" s="26" t="n"/>
      <c r="G15" s="26" t="n"/>
      <c r="H15" s="26" t="n"/>
      <c r="I15" s="27" t="n"/>
    </row>
    <row r="20" ht="34" customHeight="1">
      <c r="A20" s="7" t="inlineStr">
        <is>
          <t>Q</t>
        </is>
      </c>
      <c r="B20" s="7" t="inlineStr">
        <is>
          <t>Question</t>
        </is>
      </c>
      <c r="C20" s="7" t="inlineStr">
        <is>
          <t>Asked by</t>
        </is>
      </c>
      <c r="D20" s="7" t="inlineStr">
        <is>
          <t>Time</t>
        </is>
      </c>
      <c r="E20" s="7">
        <f>Setup!$B$6</f>
        <v/>
      </c>
      <c r="F20" s="7">
        <f>Setup!$B$7</f>
        <v/>
      </c>
      <c r="G20" s="7" t="inlineStr">
        <is>
          <t>Gap ≥2</t>
        </is>
      </c>
      <c r="H20" s="7" t="inlineStr">
        <is>
          <t>Evidence (what they said)</t>
        </is>
      </c>
      <c r="I20" s="7" t="inlineStr">
        <is>
          <t>Rationale for score</t>
        </is>
      </c>
    </row>
    <row r="21" ht="48" customHeight="1">
      <c r="A21" s="8" t="n">
        <v>1</v>
      </c>
      <c r="B21" s="10">
        <f>Setup!B11</f>
        <v/>
      </c>
      <c r="C21" s="28" t="n"/>
      <c r="D21" s="28" t="n"/>
      <c r="E21" s="28" t="n"/>
      <c r="F21" s="28" t="n"/>
      <c r="G21" s="8">
        <f>IF(AND(ISNUMBER(E21),ISNUMBER(F21)),IF(ABS(E21-F21)&gt;=2,"⚑",""),"")</f>
        <v/>
      </c>
      <c r="H21" s="23" t="n"/>
      <c r="I21" s="23" t="n"/>
    </row>
    <row r="22" ht="48" customHeight="1">
      <c r="A22" s="8" t="n">
        <v>2</v>
      </c>
      <c r="B22" s="10">
        <f>Setup!B12</f>
        <v/>
      </c>
      <c r="C22" s="28" t="n"/>
      <c r="D22" s="28" t="n"/>
      <c r="E22" s="28" t="n"/>
      <c r="F22" s="28" t="n"/>
      <c r="G22" s="8">
        <f>IF(AND(ISNUMBER(E22),ISNUMBER(F22)),IF(ABS(E22-F22)&gt;=2,"⚑",""),"")</f>
        <v/>
      </c>
      <c r="H22" s="23" t="n"/>
      <c r="I22" s="23" t="n"/>
    </row>
    <row r="23" ht="48" customHeight="1">
      <c r="A23" s="8" t="n">
        <v>3</v>
      </c>
      <c r="B23" s="10">
        <f>Setup!B13</f>
        <v/>
      </c>
      <c r="C23" s="28" t="n"/>
      <c r="D23" s="28" t="n"/>
      <c r="E23" s="28" t="n"/>
      <c r="F23" s="28" t="n"/>
      <c r="G23" s="8">
        <f>IF(AND(ISNUMBER(E23),ISNUMBER(F23)),IF(ABS(E23-F23)&gt;=2,"⚑",""),"")</f>
        <v/>
      </c>
      <c r="H23" s="23" t="n"/>
      <c r="I23" s="23" t="n"/>
    </row>
    <row r="24" ht="48" customHeight="1">
      <c r="A24" s="8" t="n">
        <v>4</v>
      </c>
      <c r="B24" s="10">
        <f>Setup!B14</f>
        <v/>
      </c>
      <c r="C24" s="28" t="n"/>
      <c r="D24" s="28" t="n"/>
      <c r="E24" s="28" t="n"/>
      <c r="F24" s="28" t="n"/>
      <c r="G24" s="8">
        <f>IF(AND(ISNUMBER(E24),ISNUMBER(F24)),IF(ABS(E24-F24)&gt;=2,"⚑",""),"")</f>
        <v/>
      </c>
      <c r="H24" s="23" t="n"/>
      <c r="I24" s="23" t="n"/>
    </row>
    <row r="25" ht="48" customHeight="1">
      <c r="A25" s="8" t="n">
        <v>5</v>
      </c>
      <c r="B25" s="10">
        <f>Setup!B15</f>
        <v/>
      </c>
      <c r="C25" s="28" t="n"/>
      <c r="D25" s="28" t="n"/>
      <c r="E25" s="28" t="n"/>
      <c r="F25" s="28" t="n"/>
      <c r="G25" s="8">
        <f>IF(AND(ISNUMBER(E25),ISNUMBER(F25)),IF(ABS(E25-F25)&gt;=2,"⚑",""),"")</f>
        <v/>
      </c>
      <c r="H25" s="23" t="n"/>
      <c r="I25" s="23" t="n"/>
    </row>
    <row r="26" ht="48" customHeight="1">
      <c r="A26" s="8" t="n">
        <v>6</v>
      </c>
      <c r="B26" s="10">
        <f>Setup!B16</f>
        <v/>
      </c>
      <c r="C26" s="28" t="n"/>
      <c r="D26" s="28" t="n"/>
      <c r="E26" s="28" t="n"/>
      <c r="F26" s="28" t="n"/>
      <c r="G26" s="8">
        <f>IF(AND(ISNUMBER(E26),ISNUMBER(F26)),IF(ABS(E26-F26)&gt;=2,"⚑",""),"")</f>
        <v/>
      </c>
      <c r="H26" s="23" t="n"/>
      <c r="I26" s="23" t="n"/>
    </row>
    <row r="27" ht="48" customHeight="1">
      <c r="A27" s="8" t="n">
        <v>7</v>
      </c>
      <c r="B27" s="10">
        <f>Setup!B17</f>
        <v/>
      </c>
      <c r="C27" s="28" t="n"/>
      <c r="D27" s="28" t="n"/>
      <c r="E27" s="28" t="n"/>
      <c r="F27" s="28" t="n"/>
      <c r="G27" s="8">
        <f>IF(AND(ISNUMBER(E27),ISNUMBER(F27)),IF(ABS(E27-F27)&gt;=2,"⚑",""),"")</f>
        <v/>
      </c>
      <c r="H27" s="23" t="n"/>
      <c r="I27" s="23" t="n"/>
    </row>
    <row r="28" ht="48" customHeight="1">
      <c r="A28" s="8" t="n">
        <v>8</v>
      </c>
      <c r="B28" s="10">
        <f>Setup!B18</f>
        <v/>
      </c>
      <c r="C28" s="28" t="n"/>
      <c r="D28" s="28" t="n"/>
      <c r="E28" s="28" t="n"/>
      <c r="F28" s="28" t="n"/>
      <c r="G28" s="8">
        <f>IF(AND(ISNUMBER(E28),ISNUMBER(F28)),IF(ABS(E28-F28)&gt;=2,"⚑",""),"")</f>
        <v/>
      </c>
      <c r="H28" s="23" t="n"/>
      <c r="I28" s="23" t="n"/>
    </row>
    <row r="29" ht="48" customHeight="1">
      <c r="A29" s="8" t="n">
        <v>9</v>
      </c>
      <c r="B29" s="10">
        <f>Setup!B19</f>
        <v/>
      </c>
      <c r="C29" s="28" t="n"/>
      <c r="D29" s="28" t="n"/>
      <c r="E29" s="28" t="n"/>
      <c r="F29" s="28" t="n"/>
      <c r="G29" s="8">
        <f>IF(AND(ISNUMBER(E29),ISNUMBER(F29)),IF(ABS(E29-F29)&gt;=2,"⚑",""),"")</f>
        <v/>
      </c>
      <c r="H29" s="23" t="n"/>
      <c r="I29" s="23" t="n"/>
    </row>
    <row r="30" ht="48" customHeight="1">
      <c r="A30" s="8" t="n">
        <v>10</v>
      </c>
      <c r="B30" s="10">
        <f>Setup!B20</f>
        <v/>
      </c>
      <c r="C30" s="28" t="n"/>
      <c r="D30" s="28" t="n"/>
      <c r="E30" s="28" t="n"/>
      <c r="F30" s="28" t="n"/>
      <c r="G30" s="8">
        <f>IF(AND(ISNUMBER(E30),ISNUMBER(F30)),IF(ABS(E30-F30)&gt;=2,"⚑",""),"")</f>
        <v/>
      </c>
      <c r="H30" s="23" t="n"/>
      <c r="I30" s="23" t="n"/>
    </row>
    <row r="31" ht="48" customHeight="1">
      <c r="A31" s="8" t="n">
        <v>11</v>
      </c>
      <c r="B31" s="10">
        <f>Setup!B21</f>
        <v/>
      </c>
      <c r="C31" s="28" t="n"/>
      <c r="D31" s="28" t="n"/>
      <c r="E31" s="28" t="n"/>
      <c r="F31" s="28" t="n"/>
      <c r="G31" s="8">
        <f>IF(AND(ISNUMBER(E31),ISNUMBER(F31)),IF(ABS(E31-F31)&gt;=2,"⚑",""),"")</f>
        <v/>
      </c>
      <c r="H31" s="23" t="n"/>
      <c r="I31" s="23" t="n"/>
    </row>
    <row r="32" ht="48" customHeight="1">
      <c r="A32" s="8" t="n">
        <v>12</v>
      </c>
      <c r="B32" s="10">
        <f>Setup!B22</f>
        <v/>
      </c>
      <c r="C32" s="28" t="n"/>
      <c r="D32" s="28" t="n"/>
      <c r="E32" s="28" t="n"/>
      <c r="F32" s="28" t="n"/>
      <c r="G32" s="8">
        <f>IF(AND(ISNUMBER(E32),ISNUMBER(F32)),IF(ABS(E32-F32)&gt;=2,"⚑",""),"")</f>
        <v/>
      </c>
      <c r="H32" s="23" t="n"/>
      <c r="I32" s="23" t="n"/>
    </row>
    <row r="33" ht="48" customHeight="1">
      <c r="A33" s="8" t="n">
        <v>13</v>
      </c>
      <c r="B33" s="10">
        <f>Setup!B23</f>
        <v/>
      </c>
      <c r="C33" s="28" t="n"/>
      <c r="D33" s="28" t="n"/>
      <c r="E33" s="28" t="n"/>
      <c r="F33" s="28" t="n"/>
      <c r="G33" s="8">
        <f>IF(AND(ISNUMBER(E33),ISNUMBER(F33)),IF(ABS(E33-F33)&gt;=2,"⚑",""),"")</f>
        <v/>
      </c>
      <c r="H33" s="23" t="n"/>
      <c r="I33" s="23" t="n"/>
    </row>
    <row r="34" ht="48" customHeight="1">
      <c r="A34" s="8" t="n">
        <v>14</v>
      </c>
      <c r="B34" s="10">
        <f>Setup!B24</f>
        <v/>
      </c>
      <c r="C34" s="28" t="n"/>
      <c r="D34" s="28" t="n"/>
      <c r="E34" s="28" t="n"/>
      <c r="F34" s="28" t="n"/>
      <c r="G34" s="8">
        <f>IF(AND(ISNUMBER(E34),ISNUMBER(F34)),IF(ABS(E34-F34)&gt;=2,"⚑",""),"")</f>
        <v/>
      </c>
      <c r="H34" s="23" t="n"/>
      <c r="I34" s="23" t="n"/>
    </row>
    <row r="35" ht="48" customHeight="1">
      <c r="A35" s="8" t="n">
        <v>15</v>
      </c>
      <c r="B35" s="10">
        <f>Setup!B25</f>
        <v/>
      </c>
      <c r="C35" s="28" t="n"/>
      <c r="D35" s="28" t="n"/>
      <c r="E35" s="28" t="n"/>
      <c r="F35" s="28" t="n"/>
      <c r="G35" s="8">
        <f>IF(AND(ISNUMBER(E35),ISNUMBER(F35)),IF(ABS(E35-F35)&gt;=2,"⚑",""),"")</f>
        <v/>
      </c>
      <c r="H35" s="23" t="n"/>
      <c r="I35" s="23" t="n"/>
    </row>
    <row r="36" ht="48" customHeight="1">
      <c r="A36" s="8" t="n">
        <v>16</v>
      </c>
      <c r="B36" s="10">
        <f>Setup!B26</f>
        <v/>
      </c>
      <c r="C36" s="28" t="n"/>
      <c r="D36" s="28" t="n"/>
      <c r="E36" s="28" t="n"/>
      <c r="F36" s="28" t="n"/>
      <c r="G36" s="8">
        <f>IF(AND(ISNUMBER(E36),ISNUMBER(F36)),IF(ABS(E36-F36)&gt;=2,"⚑",""),"")</f>
        <v/>
      </c>
      <c r="H36" s="23" t="n"/>
      <c r="I36" s="23" t="n"/>
    </row>
    <row r="37" ht="48" customHeight="1">
      <c r="A37" s="8" t="n">
        <v>17</v>
      </c>
      <c r="B37" s="10">
        <f>Setup!B27</f>
        <v/>
      </c>
      <c r="C37" s="28" t="n"/>
      <c r="D37" s="28" t="n"/>
      <c r="E37" s="28" t="n"/>
      <c r="F37" s="28" t="n"/>
      <c r="G37" s="8">
        <f>IF(AND(ISNUMBER(E37),ISNUMBER(F37)),IF(ABS(E37-F37)&gt;=2,"⚑",""),"")</f>
        <v/>
      </c>
      <c r="H37" s="23" t="n"/>
      <c r="I37" s="23" t="n"/>
    </row>
    <row r="38" ht="48" customHeight="1">
      <c r="A38" s="8" t="n">
        <v>18</v>
      </c>
      <c r="B38" s="10">
        <f>Setup!B28</f>
        <v/>
      </c>
      <c r="C38" s="28" t="n"/>
      <c r="D38" s="28" t="n"/>
      <c r="E38" s="28" t="n"/>
      <c r="F38" s="28" t="n"/>
      <c r="G38" s="8">
        <f>IF(AND(ISNUMBER(E38),ISNUMBER(F38)),IF(ABS(E38-F38)&gt;=2,"⚑",""),"")</f>
        <v/>
      </c>
      <c r="H38" s="23" t="n"/>
      <c r="I38" s="23" t="n"/>
    </row>
    <row r="39" ht="48" customHeight="1">
      <c r="A39" s="8" t="n">
        <v>19</v>
      </c>
      <c r="B39" s="10">
        <f>Setup!B29</f>
        <v/>
      </c>
      <c r="C39" s="28" t="n"/>
      <c r="D39" s="28" t="n"/>
      <c r="E39" s="28" t="n"/>
      <c r="F39" s="28" t="n"/>
      <c r="G39" s="8">
        <f>IF(AND(ISNUMBER(E39),ISNUMBER(F39)),IF(ABS(E39-F39)&gt;=2,"⚑",""),"")</f>
        <v/>
      </c>
      <c r="H39" s="23" t="n"/>
      <c r="I39" s="23" t="n"/>
    </row>
    <row r="40" ht="48" customHeight="1">
      <c r="A40" s="8" t="n">
        <v>20</v>
      </c>
      <c r="B40" s="10">
        <f>Setup!B30</f>
        <v/>
      </c>
      <c r="C40" s="28" t="n"/>
      <c r="D40" s="28" t="n"/>
      <c r="E40" s="28" t="n"/>
      <c r="F40" s="28" t="n"/>
      <c r="G40" s="8">
        <f>IF(AND(ISNUMBER(E40),ISNUMBER(F40)),IF(ABS(E40-F40)&gt;=2,"⚑",""),"")</f>
        <v/>
      </c>
      <c r="H40" s="23" t="n"/>
      <c r="I40" s="23" t="n"/>
    </row>
    <row r="41" ht="48" customHeight="1">
      <c r="A41" s="8" t="n">
        <v>21</v>
      </c>
      <c r="B41" s="10">
        <f>Setup!B31</f>
        <v/>
      </c>
      <c r="C41" s="28" t="n"/>
      <c r="D41" s="28" t="n"/>
      <c r="E41" s="28" t="n"/>
      <c r="F41" s="28" t="n"/>
      <c r="G41" s="8">
        <f>IF(AND(ISNUMBER(E41),ISNUMBER(F41)),IF(ABS(E41-F41)&gt;=2,"⚑",""),"")</f>
        <v/>
      </c>
      <c r="H41" s="23" t="n"/>
      <c r="I41" s="23" t="n"/>
    </row>
    <row r="42" ht="48" customHeight="1">
      <c r="A42" s="8" t="n">
        <v>22</v>
      </c>
      <c r="B42" s="10">
        <f>Setup!B32</f>
        <v/>
      </c>
      <c r="C42" s="28" t="n"/>
      <c r="D42" s="28" t="n"/>
      <c r="E42" s="28" t="n"/>
      <c r="F42" s="28" t="n"/>
      <c r="G42" s="8">
        <f>IF(AND(ISNUMBER(E42),ISNUMBER(F42)),IF(ABS(E42-F42)&gt;=2,"⚑",""),"")</f>
        <v/>
      </c>
      <c r="H42" s="23" t="n"/>
      <c r="I42" s="23" t="n"/>
    </row>
    <row r="43" ht="48" customHeight="1">
      <c r="A43" s="8" t="n">
        <v>23</v>
      </c>
      <c r="B43" s="10">
        <f>Setup!B33</f>
        <v/>
      </c>
      <c r="C43" s="28" t="n"/>
      <c r="D43" s="28" t="n"/>
      <c r="E43" s="28" t="n"/>
      <c r="F43" s="28" t="n"/>
      <c r="G43" s="8">
        <f>IF(AND(ISNUMBER(E43),ISNUMBER(F43)),IF(ABS(E43-F43)&gt;=2,"⚑",""),"")</f>
        <v/>
      </c>
      <c r="H43" s="23" t="n"/>
      <c r="I43" s="23" t="n"/>
    </row>
    <row r="44" ht="48" customHeight="1">
      <c r="A44" s="8" t="n">
        <v>24</v>
      </c>
      <c r="B44" s="10">
        <f>Setup!B34</f>
        <v/>
      </c>
      <c r="C44" s="28" t="n"/>
      <c r="D44" s="28" t="n"/>
      <c r="E44" s="28" t="n"/>
      <c r="F44" s="28" t="n"/>
      <c r="G44" s="8">
        <f>IF(AND(ISNUMBER(E44),ISNUMBER(F44)),IF(ABS(E44-F44)&gt;=2,"⚑",""),"")</f>
        <v/>
      </c>
      <c r="H44" s="23" t="n"/>
      <c r="I44" s="23" t="n"/>
    </row>
    <row r="45" ht="48" customHeight="1">
      <c r="A45" s="8" t="n">
        <v>25</v>
      </c>
      <c r="B45" s="10">
        <f>Setup!B35</f>
        <v/>
      </c>
      <c r="C45" s="28" t="n"/>
      <c r="D45" s="28" t="n"/>
      <c r="E45" s="28" t="n"/>
      <c r="F45" s="28" t="n"/>
      <c r="G45" s="8">
        <f>IF(AND(ISNUMBER(E45),ISNUMBER(F45)),IF(ABS(E45-F45)&gt;=2,"⚑",""),"")</f>
        <v/>
      </c>
      <c r="H45" s="23" t="n"/>
      <c r="I45" s="23" t="n"/>
    </row>
    <row r="46" ht="48" customHeight="1">
      <c r="A46" s="8" t="n">
        <v>26</v>
      </c>
      <c r="B46" s="10">
        <f>Setup!B36</f>
        <v/>
      </c>
      <c r="C46" s="28" t="n"/>
      <c r="D46" s="28" t="n"/>
      <c r="E46" s="28" t="n"/>
      <c r="F46" s="28" t="n"/>
      <c r="G46" s="8">
        <f>IF(AND(ISNUMBER(E46),ISNUMBER(F46)),IF(ABS(E46-F46)&gt;=2,"⚑",""),"")</f>
        <v/>
      </c>
      <c r="H46" s="23" t="n"/>
      <c r="I46" s="23" t="n"/>
    </row>
    <row r="47" ht="48" customHeight="1">
      <c r="A47" s="8" t="n">
        <v>27</v>
      </c>
      <c r="B47" s="10">
        <f>Setup!B37</f>
        <v/>
      </c>
      <c r="C47" s="28" t="n"/>
      <c r="D47" s="28" t="n"/>
      <c r="E47" s="28" t="n"/>
      <c r="F47" s="28" t="n"/>
      <c r="G47" s="8">
        <f>IF(AND(ISNUMBER(E47),ISNUMBER(F47)),IF(ABS(E47-F47)&gt;=2,"⚑",""),"")</f>
        <v/>
      </c>
      <c r="H47" s="23" t="n"/>
      <c r="I47" s="23" t="n"/>
    </row>
    <row r="48" ht="48" customHeight="1">
      <c r="A48" s="8" t="n">
        <v>28</v>
      </c>
      <c r="B48" s="10">
        <f>Setup!B38</f>
        <v/>
      </c>
      <c r="C48" s="28" t="n"/>
      <c r="D48" s="28" t="n"/>
      <c r="E48" s="28" t="n"/>
      <c r="F48" s="28" t="n"/>
      <c r="G48" s="8">
        <f>IF(AND(ISNUMBER(E48),ISNUMBER(F48)),IF(ABS(E48-F48)&gt;=2,"⚑",""),"")</f>
        <v/>
      </c>
      <c r="H48" s="23" t="n"/>
      <c r="I48" s="23" t="n"/>
    </row>
    <row r="49" ht="48" customHeight="1">
      <c r="A49" s="8" t="n">
        <v>29</v>
      </c>
      <c r="B49" s="10">
        <f>Setup!B39</f>
        <v/>
      </c>
      <c r="C49" s="28" t="n"/>
      <c r="D49" s="28" t="n"/>
      <c r="E49" s="28" t="n"/>
      <c r="F49" s="28" t="n"/>
      <c r="G49" s="8">
        <f>IF(AND(ISNUMBER(E49),ISNUMBER(F49)),IF(ABS(E49-F49)&gt;=2,"⚑",""),"")</f>
        <v/>
      </c>
      <c r="H49" s="23" t="n"/>
      <c r="I49" s="23" t="n"/>
    </row>
    <row r="50">
      <c r="D50" s="29" t="inlineStr">
        <is>
          <t>Total</t>
        </is>
      </c>
      <c r="E50" s="30">
        <f>SUM(E21:E49)</f>
        <v/>
      </c>
      <c r="F50" s="30">
        <f>SUM(F21:F49)</f>
        <v/>
      </c>
    </row>
    <row r="51">
      <c r="D51" s="29" t="inlineStr">
        <is>
          <t>Questions scored</t>
        </is>
      </c>
      <c r="E51" s="30">
        <f>COUNT(E21:E49)</f>
        <v/>
      </c>
      <c r="F51" s="30">
        <f>COUNT(F21:F49)</f>
        <v/>
      </c>
    </row>
    <row r="52">
      <c r="D52" s="29" t="inlineStr">
        <is>
          <t>Average (out of 4)</t>
        </is>
      </c>
      <c r="E52" s="30">
        <f>IFERROR(ROUND(E50/E51,2),"")</f>
        <v/>
      </c>
      <c r="F52" s="30">
        <f>IFERROR(ROUND(F50/F51,2),"")</f>
        <v/>
      </c>
    </row>
    <row r="54" ht="34" customHeight="1">
      <c r="A54" s="31" t="inlineStr">
        <is>
          <t>#</t>
        </is>
      </c>
      <c r="B54" s="31" t="inlineStr">
        <is>
          <t>CV clarification questions (not in competency total)</t>
        </is>
      </c>
      <c r="C54" s="26" t="n"/>
      <c r="D54" s="27" t="n"/>
      <c r="E54" s="31" t="inlineStr">
        <is>
          <t>Score</t>
        </is>
      </c>
      <c r="F54" s="31" t="inlineStr"/>
      <c r="G54" s="31" t="inlineStr"/>
      <c r="H54" s="31" t="inlineStr">
        <is>
          <t>Answer summary</t>
        </is>
      </c>
      <c r="I54" s="27" t="n"/>
    </row>
    <row r="55" ht="32" customHeight="1">
      <c r="A55" s="32" t="n">
        <v>1</v>
      </c>
      <c r="B55" s="23" t="n"/>
      <c r="C55" s="26" t="n"/>
      <c r="D55" s="27" t="n"/>
      <c r="E55" s="28" t="n"/>
      <c r="H55" s="23" t="n"/>
      <c r="I55" s="27" t="n"/>
    </row>
    <row r="56" ht="32" customHeight="1">
      <c r="A56" s="32" t="n">
        <v>2</v>
      </c>
      <c r="B56" s="23" t="n"/>
      <c r="C56" s="26" t="n"/>
      <c r="D56" s="27" t="n"/>
      <c r="E56" s="28" t="n"/>
      <c r="H56" s="23" t="n"/>
      <c r="I56" s="27" t="n"/>
    </row>
    <row r="57" ht="32" customHeight="1">
      <c r="A57" s="32" t="n">
        <v>3</v>
      </c>
      <c r="B57" s="23" t="n"/>
      <c r="C57" s="26" t="n"/>
      <c r="D57" s="27" t="n"/>
      <c r="E57" s="28" t="n"/>
      <c r="H57" s="23" t="n"/>
      <c r="I57" s="27" t="n"/>
    </row>
    <row r="58" ht="32" customHeight="1">
      <c r="A58" s="32" t="n">
        <v>4</v>
      </c>
      <c r="B58" s="23" t="n"/>
      <c r="C58" s="26" t="n"/>
      <c r="D58" s="27" t="n"/>
      <c r="E58" s="28" t="n"/>
      <c r="H58" s="23" t="n"/>
      <c r="I58" s="27" t="n"/>
    </row>
    <row r="60" ht="34" customHeight="1">
      <c r="A60" s="31" t="inlineStr">
        <is>
          <t>#</t>
        </is>
      </c>
      <c r="B60" s="31" t="inlineStr">
        <is>
          <t>Sales assessment questions (not in competency total)</t>
        </is>
      </c>
      <c r="C60" s="26" t="n"/>
      <c r="D60" s="27" t="n"/>
      <c r="E60" s="31" t="inlineStr">
        <is>
          <t>Score</t>
        </is>
      </c>
      <c r="F60" s="31" t="inlineStr"/>
      <c r="G60" s="31" t="inlineStr"/>
      <c r="H60" s="31" t="inlineStr">
        <is>
          <t>Answer summary</t>
        </is>
      </c>
      <c r="I60" s="27" t="n"/>
    </row>
    <row r="61" ht="32" customHeight="1">
      <c r="A61" s="32" t="n">
        <v>1</v>
      </c>
      <c r="B61" s="23" t="n"/>
      <c r="C61" s="26" t="n"/>
      <c r="D61" s="27" t="n"/>
      <c r="E61" s="28" t="n"/>
      <c r="H61" s="23" t="n"/>
      <c r="I61" s="27" t="n"/>
    </row>
    <row r="62" ht="32" customHeight="1">
      <c r="A62" s="32" t="n">
        <v>2</v>
      </c>
      <c r="B62" s="23" t="n"/>
      <c r="C62" s="26" t="n"/>
      <c r="D62" s="27" t="n"/>
      <c r="E62" s="28" t="n"/>
      <c r="H62" s="23" t="n"/>
      <c r="I62" s="27" t="n"/>
    </row>
    <row r="63" ht="32" customHeight="1">
      <c r="A63" s="32" t="n">
        <v>3</v>
      </c>
      <c r="B63" s="23" t="n"/>
      <c r="C63" s="26" t="n"/>
      <c r="D63" s="27" t="n"/>
      <c r="E63" s="28" t="n"/>
      <c r="H63" s="23" t="n"/>
      <c r="I63" s="27" t="n"/>
    </row>
    <row r="64" ht="32" customHeight="1">
      <c r="A64" s="32" t="n">
        <v>4</v>
      </c>
      <c r="B64" s="23" t="n"/>
      <c r="C64" s="26" t="n"/>
      <c r="D64" s="27" t="n"/>
      <c r="E64" s="28" t="n"/>
      <c r="H64" s="23" t="n"/>
      <c r="I64" s="27" t="n"/>
    </row>
  </sheetData>
  <mergeCells count="44">
    <mergeCell ref="B60:D60"/>
    <mergeCell ref="A15:B15"/>
    <mergeCell ref="B61:D61"/>
    <mergeCell ref="B57:D57"/>
    <mergeCell ref="C8:I8"/>
    <mergeCell ref="A11:B11"/>
    <mergeCell ref="H54:I54"/>
    <mergeCell ref="H63:I63"/>
    <mergeCell ref="C7:I7"/>
    <mergeCell ref="H55:I55"/>
    <mergeCell ref="H58:I58"/>
    <mergeCell ref="A6:B6"/>
    <mergeCell ref="H56:I56"/>
    <mergeCell ref="C13:I13"/>
    <mergeCell ref="A7:B7"/>
    <mergeCell ref="H64:I64"/>
    <mergeCell ref="H60:I60"/>
    <mergeCell ref="C6:I6"/>
    <mergeCell ref="C15:I15"/>
    <mergeCell ref="H61:I61"/>
    <mergeCell ref="B55:D55"/>
    <mergeCell ref="C5:I5"/>
    <mergeCell ref="B64:D64"/>
    <mergeCell ref="A12:B12"/>
    <mergeCell ref="C14:I14"/>
    <mergeCell ref="B63:D63"/>
    <mergeCell ref="C4:I4"/>
    <mergeCell ref="A5:B5"/>
    <mergeCell ref="A14:B14"/>
    <mergeCell ref="H57:I57"/>
    <mergeCell ref="C10:I10"/>
    <mergeCell ref="B62:D62"/>
    <mergeCell ref="A8:B8"/>
    <mergeCell ref="B54:D54"/>
    <mergeCell ref="A4:B4"/>
    <mergeCell ref="C9:I9"/>
    <mergeCell ref="H62:I62"/>
    <mergeCell ref="A10:B10"/>
    <mergeCell ref="C12:I12"/>
    <mergeCell ref="A13:B13"/>
    <mergeCell ref="B56:D56"/>
    <mergeCell ref="B58:D58"/>
    <mergeCell ref="A9:B9"/>
    <mergeCell ref="C11:I11"/>
  </mergeCells>
  <conditionalFormatting sqref="E21:G49">
    <cfRule type="expression" priority="1" dxfId="4">
      <formula>$G21="⚑"</formula>
    </cfRule>
  </conditionalFormatting>
  <dataValidations count="3">
    <dataValidation sqref="C8" showDropDown="0" showInputMessage="0" showErrorMessage="0" allowBlank="1" type="list">
      <formula1>"Taken forward,Hold,Not progressed,Withdrawn"</formula1>
    </dataValidation>
    <dataValidation sqref="E21 E22 E23 E24 E25 E26 E27 E28 E29 E30 E31 E32 E33 E34 E35 E36 E37 E38 E39 E40 E41 E42 E43 E44 E45 E46 E47 E48 E49 E55 E56 E57 E58 E61 E62 E63 E64 F21 F22 F23 F24 F25 F26 F27 F28 F29 F30 F31 F32 F33 F34 F35 F36 F37 F38 F39 F40 F41 F42 F43 F44 F45 F46 F47 F48 F49" showDropDown="0" showInputMessage="0" showErrorMessage="1" allowBlank="1" errorTitle="Score 1–4" error="Please enter a whole number from 1 (Poor) to 4 (Excellent)." type="whole" operator="between">
      <formula1>1</formula1>
      <formula2>4</formula2>
    </dataValidation>
    <dataValidation sqref="C21 C22 C23 C24 C25 C26 C27 C28 C29 C30 C31 C32 C33 C34 C35 C36 C37 C38 C39 C40 C41 C42 C43 C44 C45 C46 C47 C48 C49" showDropDown="0" showInputMessage="0" showErrorMessage="0" allowBlank="1" type="list">
      <formula1>=Setup!$B$6:$B$7</formula1>
    </dataValidation>
  </dataValidations>
  <pageMargins left="0.75" right="0.75" top="1" bottom="1" header="0.5" footer="0.5"/>
  <pageSetup orientation="landscape" fitToHeight="0" fitToWidth="1"/>
  <headerFooter>
    <oddHeader/>
    <oddFooter>&amp;LVentas Sales – Competency Interview Scoring Matrix&amp;RPage &amp;P of &amp;N</oddFooter>
    <evenHeader/>
    <evenFooter/>
    <firstHeader/>
    <firstFooter/>
  </headerFooter>
  <drawing xmlns:r="http://schemas.openxmlformats.org/officeDocument/2006/relationships" r:id="rId1"/>
</worksheet>
</file>

<file path=xl/worksheets/sheet8.xml><?xml version="1.0" encoding="utf-8"?>
<worksheet xmlns="http://schemas.openxmlformats.org/spreadsheetml/2006/main">
  <sheetPr>
    <outlinePr summaryBelow="1" summaryRight="1"/>
    <pageSetUpPr fitToPage="1"/>
  </sheetPr>
  <dimension ref="A1:I64"/>
  <sheetViews>
    <sheetView zoomScale="90" workbookViewId="0">
      <pane ySplit="3" topLeftCell="A4" activePane="bottomLeft" state="frozen"/>
      <selection pane="bottomLeft" activeCell="A1" sqref="A1"/>
    </sheetView>
  </sheetViews>
  <sheetFormatPr baseColWidth="8" defaultRowHeight="15"/>
  <cols>
    <col width="5" customWidth="1" min="1" max="1"/>
    <col width="42" customWidth="1" min="2" max="2"/>
    <col width="14" customWidth="1" min="3" max="3"/>
    <col width="8" customWidth="1" min="4" max="4"/>
    <col width="12" customWidth="1" min="5" max="5"/>
    <col width="12" customWidth="1" min="6" max="6"/>
    <col width="8" customWidth="1" min="7" max="7"/>
    <col width="55" customWidth="1" min="8" max="8"/>
    <col width="45" customWidth="1" min="9" max="9"/>
  </cols>
  <sheetData>
    <row r="1">
      <c r="A1" s="1">
        <f>IF($C$4="","Candidate 4",$C$4)</f>
        <v/>
      </c>
    </row>
    <row r="2">
      <c r="A2" s="2" t="inlineStr">
        <is>
          <t>Enter scores 1–4 in the yellow cells. The Summary tab and Question grid update automatically.</t>
        </is>
      </c>
    </row>
    <row r="4" ht="20" customHeight="1">
      <c r="A4" s="24" t="inlineStr">
        <is>
          <t>Candidate name</t>
        </is>
      </c>
      <c r="C4" s="25" t="inlineStr"/>
      <c r="D4" s="26" t="n"/>
      <c r="E4" s="26" t="n"/>
      <c r="F4" s="26" t="n"/>
      <c r="G4" s="26" t="n"/>
      <c r="H4" s="26" t="n"/>
      <c r="I4" s="27" t="n"/>
    </row>
    <row r="5" ht="20" customHeight="1">
      <c r="A5" s="24" t="inlineStr">
        <is>
          <t>Interview date</t>
        </is>
      </c>
      <c r="C5" s="25" t="inlineStr"/>
      <c r="D5" s="26" t="n"/>
      <c r="E5" s="26" t="n"/>
      <c r="F5" s="26" t="n"/>
      <c r="G5" s="26" t="n"/>
      <c r="H5" s="26" t="n"/>
      <c r="I5" s="27" t="n"/>
    </row>
    <row r="6" ht="20" customHeight="1">
      <c r="A6" s="24" t="inlineStr">
        <is>
          <t>Sales assessment score (e.g. OMG)</t>
        </is>
      </c>
      <c r="C6" s="25" t="n"/>
      <c r="D6" s="26" t="n"/>
      <c r="E6" s="26" t="n"/>
      <c r="F6" s="26" t="n"/>
      <c r="G6" s="26" t="n"/>
      <c r="H6" s="26" t="n"/>
      <c r="I6" s="27" t="n"/>
    </row>
    <row r="7" ht="20" customHeight="1">
      <c r="A7" s="24" t="inlineStr">
        <is>
          <t>Recommendation</t>
        </is>
      </c>
      <c r="C7" s="25" t="inlineStr"/>
      <c r="D7" s="26" t="n"/>
      <c r="E7" s="26" t="n"/>
      <c r="F7" s="26" t="n"/>
      <c r="G7" s="26" t="n"/>
      <c r="H7" s="26" t="n"/>
      <c r="I7" s="27" t="n"/>
    </row>
    <row r="8" ht="20" customHeight="1">
      <c r="A8" s="24" t="inlineStr">
        <is>
          <t>Status</t>
        </is>
      </c>
      <c r="C8" s="25" t="inlineStr"/>
      <c r="D8" s="26" t="n"/>
      <c r="E8" s="26" t="n"/>
      <c r="F8" s="26" t="n"/>
      <c r="G8" s="26" t="n"/>
      <c r="H8" s="26" t="n"/>
      <c r="I8" s="27" t="n"/>
    </row>
    <row r="9" ht="34" customHeight="1">
      <c r="A9" s="24" t="inlineStr">
        <is>
          <t>Background</t>
        </is>
      </c>
      <c r="C9" s="25" t="inlineStr"/>
      <c r="D9" s="26" t="n"/>
      <c r="E9" s="26" t="n"/>
      <c r="F9" s="26" t="n"/>
      <c r="G9" s="26" t="n"/>
      <c r="H9" s="26" t="n"/>
      <c r="I9" s="27" t="n"/>
    </row>
    <row r="10" ht="34" customHeight="1">
      <c r="A10" s="24" t="inlineStr">
        <is>
          <t>Why change</t>
        </is>
      </c>
      <c r="C10" s="25" t="inlineStr"/>
      <c r="D10" s="26" t="n"/>
      <c r="E10" s="26" t="n"/>
      <c r="F10" s="26" t="n"/>
      <c r="G10" s="26" t="n"/>
      <c r="H10" s="26" t="n"/>
      <c r="I10" s="27" t="n"/>
    </row>
    <row r="11" ht="34" customHeight="1">
      <c r="A11" s="24" t="inlineStr">
        <is>
          <t>Strengths</t>
        </is>
      </c>
      <c r="C11" s="25" t="inlineStr"/>
      <c r="D11" s="26" t="n"/>
      <c r="E11" s="26" t="n"/>
      <c r="F11" s="26" t="n"/>
      <c r="G11" s="26" t="n"/>
      <c r="H11" s="26" t="n"/>
      <c r="I11" s="27" t="n"/>
    </row>
    <row r="12" ht="34" customHeight="1">
      <c r="A12" s="24" t="inlineStr">
        <is>
          <t>Concerns</t>
        </is>
      </c>
      <c r="C12" s="25" t="inlineStr"/>
      <c r="D12" s="26" t="n"/>
      <c r="E12" s="26" t="n"/>
      <c r="F12" s="26" t="n"/>
      <c r="G12" s="26" t="n"/>
      <c r="H12" s="26" t="n"/>
      <c r="I12" s="27" t="n"/>
    </row>
    <row r="13" ht="34" customHeight="1">
      <c r="A13" s="24" t="inlineStr">
        <is>
          <t>Package / location</t>
        </is>
      </c>
      <c r="C13" s="25" t="inlineStr"/>
      <c r="D13" s="26" t="n"/>
      <c r="E13" s="26" t="n"/>
      <c r="F13" s="26" t="n"/>
      <c r="G13" s="26" t="n"/>
      <c r="H13" s="26" t="n"/>
      <c r="I13" s="27" t="n"/>
    </row>
    <row r="14" ht="34" customHeight="1">
      <c r="A14" s="24" t="inlineStr">
        <is>
          <t>Overall</t>
        </is>
      </c>
      <c r="C14" s="25" t="inlineStr"/>
      <c r="D14" s="26" t="n"/>
      <c r="E14" s="26" t="n"/>
      <c r="F14" s="26" t="n"/>
      <c r="G14" s="26" t="n"/>
      <c r="H14" s="26" t="n"/>
      <c r="I14" s="27" t="n"/>
    </row>
    <row r="15" ht="34" customHeight="1">
      <c r="A15" s="24" t="inlineStr">
        <is>
          <t>Candidate's questions</t>
        </is>
      </c>
      <c r="C15" s="25" t="inlineStr"/>
      <c r="D15" s="26" t="n"/>
      <c r="E15" s="26" t="n"/>
      <c r="F15" s="26" t="n"/>
      <c r="G15" s="26" t="n"/>
      <c r="H15" s="26" t="n"/>
      <c r="I15" s="27" t="n"/>
    </row>
    <row r="20" ht="34" customHeight="1">
      <c r="A20" s="7" t="inlineStr">
        <is>
          <t>Q</t>
        </is>
      </c>
      <c r="B20" s="7" t="inlineStr">
        <is>
          <t>Question</t>
        </is>
      </c>
      <c r="C20" s="7" t="inlineStr">
        <is>
          <t>Asked by</t>
        </is>
      </c>
      <c r="D20" s="7" t="inlineStr">
        <is>
          <t>Time</t>
        </is>
      </c>
      <c r="E20" s="7">
        <f>Setup!$B$6</f>
        <v/>
      </c>
      <c r="F20" s="7">
        <f>Setup!$B$7</f>
        <v/>
      </c>
      <c r="G20" s="7" t="inlineStr">
        <is>
          <t>Gap ≥2</t>
        </is>
      </c>
      <c r="H20" s="7" t="inlineStr">
        <is>
          <t>Evidence (what they said)</t>
        </is>
      </c>
      <c r="I20" s="7" t="inlineStr">
        <is>
          <t>Rationale for score</t>
        </is>
      </c>
    </row>
    <row r="21" ht="48" customHeight="1">
      <c r="A21" s="8" t="n">
        <v>1</v>
      </c>
      <c r="B21" s="10">
        <f>Setup!B11</f>
        <v/>
      </c>
      <c r="C21" s="28" t="n"/>
      <c r="D21" s="28" t="n"/>
      <c r="E21" s="28" t="n"/>
      <c r="F21" s="28" t="n"/>
      <c r="G21" s="8">
        <f>IF(AND(ISNUMBER(E21),ISNUMBER(F21)),IF(ABS(E21-F21)&gt;=2,"⚑",""),"")</f>
        <v/>
      </c>
      <c r="H21" s="23" t="n"/>
      <c r="I21" s="23" t="n"/>
    </row>
    <row r="22" ht="48" customHeight="1">
      <c r="A22" s="8" t="n">
        <v>2</v>
      </c>
      <c r="B22" s="10">
        <f>Setup!B12</f>
        <v/>
      </c>
      <c r="C22" s="28" t="n"/>
      <c r="D22" s="28" t="n"/>
      <c r="E22" s="28" t="n"/>
      <c r="F22" s="28" t="n"/>
      <c r="G22" s="8">
        <f>IF(AND(ISNUMBER(E22),ISNUMBER(F22)),IF(ABS(E22-F22)&gt;=2,"⚑",""),"")</f>
        <v/>
      </c>
      <c r="H22" s="23" t="n"/>
      <c r="I22" s="23" t="n"/>
    </row>
    <row r="23" ht="48" customHeight="1">
      <c r="A23" s="8" t="n">
        <v>3</v>
      </c>
      <c r="B23" s="10">
        <f>Setup!B13</f>
        <v/>
      </c>
      <c r="C23" s="28" t="n"/>
      <c r="D23" s="28" t="n"/>
      <c r="E23" s="28" t="n"/>
      <c r="F23" s="28" t="n"/>
      <c r="G23" s="8">
        <f>IF(AND(ISNUMBER(E23),ISNUMBER(F23)),IF(ABS(E23-F23)&gt;=2,"⚑",""),"")</f>
        <v/>
      </c>
      <c r="H23" s="23" t="n"/>
      <c r="I23" s="23" t="n"/>
    </row>
    <row r="24" ht="48" customHeight="1">
      <c r="A24" s="8" t="n">
        <v>4</v>
      </c>
      <c r="B24" s="10">
        <f>Setup!B14</f>
        <v/>
      </c>
      <c r="C24" s="28" t="n"/>
      <c r="D24" s="28" t="n"/>
      <c r="E24" s="28" t="n"/>
      <c r="F24" s="28" t="n"/>
      <c r="G24" s="8">
        <f>IF(AND(ISNUMBER(E24),ISNUMBER(F24)),IF(ABS(E24-F24)&gt;=2,"⚑",""),"")</f>
        <v/>
      </c>
      <c r="H24" s="23" t="n"/>
      <c r="I24" s="23" t="n"/>
    </row>
    <row r="25" ht="48" customHeight="1">
      <c r="A25" s="8" t="n">
        <v>5</v>
      </c>
      <c r="B25" s="10">
        <f>Setup!B15</f>
        <v/>
      </c>
      <c r="C25" s="28" t="n"/>
      <c r="D25" s="28" t="n"/>
      <c r="E25" s="28" t="n"/>
      <c r="F25" s="28" t="n"/>
      <c r="G25" s="8">
        <f>IF(AND(ISNUMBER(E25),ISNUMBER(F25)),IF(ABS(E25-F25)&gt;=2,"⚑",""),"")</f>
        <v/>
      </c>
      <c r="H25" s="23" t="n"/>
      <c r="I25" s="23" t="n"/>
    </row>
    <row r="26" ht="48" customHeight="1">
      <c r="A26" s="8" t="n">
        <v>6</v>
      </c>
      <c r="B26" s="10">
        <f>Setup!B16</f>
        <v/>
      </c>
      <c r="C26" s="28" t="n"/>
      <c r="D26" s="28" t="n"/>
      <c r="E26" s="28" t="n"/>
      <c r="F26" s="28" t="n"/>
      <c r="G26" s="8">
        <f>IF(AND(ISNUMBER(E26),ISNUMBER(F26)),IF(ABS(E26-F26)&gt;=2,"⚑",""),"")</f>
        <v/>
      </c>
      <c r="H26" s="23" t="n"/>
      <c r="I26" s="23" t="n"/>
    </row>
    <row r="27" ht="48" customHeight="1">
      <c r="A27" s="8" t="n">
        <v>7</v>
      </c>
      <c r="B27" s="10">
        <f>Setup!B17</f>
        <v/>
      </c>
      <c r="C27" s="28" t="n"/>
      <c r="D27" s="28" t="n"/>
      <c r="E27" s="28" t="n"/>
      <c r="F27" s="28" t="n"/>
      <c r="G27" s="8">
        <f>IF(AND(ISNUMBER(E27),ISNUMBER(F27)),IF(ABS(E27-F27)&gt;=2,"⚑",""),"")</f>
        <v/>
      </c>
      <c r="H27" s="23" t="n"/>
      <c r="I27" s="23" t="n"/>
    </row>
    <row r="28" ht="48" customHeight="1">
      <c r="A28" s="8" t="n">
        <v>8</v>
      </c>
      <c r="B28" s="10">
        <f>Setup!B18</f>
        <v/>
      </c>
      <c r="C28" s="28" t="n"/>
      <c r="D28" s="28" t="n"/>
      <c r="E28" s="28" t="n"/>
      <c r="F28" s="28" t="n"/>
      <c r="G28" s="8">
        <f>IF(AND(ISNUMBER(E28),ISNUMBER(F28)),IF(ABS(E28-F28)&gt;=2,"⚑",""),"")</f>
        <v/>
      </c>
      <c r="H28" s="23" t="n"/>
      <c r="I28" s="23" t="n"/>
    </row>
    <row r="29" ht="48" customHeight="1">
      <c r="A29" s="8" t="n">
        <v>9</v>
      </c>
      <c r="B29" s="10">
        <f>Setup!B19</f>
        <v/>
      </c>
      <c r="C29" s="28" t="n"/>
      <c r="D29" s="28" t="n"/>
      <c r="E29" s="28" t="n"/>
      <c r="F29" s="28" t="n"/>
      <c r="G29" s="8">
        <f>IF(AND(ISNUMBER(E29),ISNUMBER(F29)),IF(ABS(E29-F29)&gt;=2,"⚑",""),"")</f>
        <v/>
      </c>
      <c r="H29" s="23" t="n"/>
      <c r="I29" s="23" t="n"/>
    </row>
    <row r="30" ht="48" customHeight="1">
      <c r="A30" s="8" t="n">
        <v>10</v>
      </c>
      <c r="B30" s="10">
        <f>Setup!B20</f>
        <v/>
      </c>
      <c r="C30" s="28" t="n"/>
      <c r="D30" s="28" t="n"/>
      <c r="E30" s="28" t="n"/>
      <c r="F30" s="28" t="n"/>
      <c r="G30" s="8">
        <f>IF(AND(ISNUMBER(E30),ISNUMBER(F30)),IF(ABS(E30-F30)&gt;=2,"⚑",""),"")</f>
        <v/>
      </c>
      <c r="H30" s="23" t="n"/>
      <c r="I30" s="23" t="n"/>
    </row>
    <row r="31" ht="48" customHeight="1">
      <c r="A31" s="8" t="n">
        <v>11</v>
      </c>
      <c r="B31" s="10">
        <f>Setup!B21</f>
        <v/>
      </c>
      <c r="C31" s="28" t="n"/>
      <c r="D31" s="28" t="n"/>
      <c r="E31" s="28" t="n"/>
      <c r="F31" s="28" t="n"/>
      <c r="G31" s="8">
        <f>IF(AND(ISNUMBER(E31),ISNUMBER(F31)),IF(ABS(E31-F31)&gt;=2,"⚑",""),"")</f>
        <v/>
      </c>
      <c r="H31" s="23" t="n"/>
      <c r="I31" s="23" t="n"/>
    </row>
    <row r="32" ht="48" customHeight="1">
      <c r="A32" s="8" t="n">
        <v>12</v>
      </c>
      <c r="B32" s="10">
        <f>Setup!B22</f>
        <v/>
      </c>
      <c r="C32" s="28" t="n"/>
      <c r="D32" s="28" t="n"/>
      <c r="E32" s="28" t="n"/>
      <c r="F32" s="28" t="n"/>
      <c r="G32" s="8">
        <f>IF(AND(ISNUMBER(E32),ISNUMBER(F32)),IF(ABS(E32-F32)&gt;=2,"⚑",""),"")</f>
        <v/>
      </c>
      <c r="H32" s="23" t="n"/>
      <c r="I32" s="23" t="n"/>
    </row>
    <row r="33" ht="48" customHeight="1">
      <c r="A33" s="8" t="n">
        <v>13</v>
      </c>
      <c r="B33" s="10">
        <f>Setup!B23</f>
        <v/>
      </c>
      <c r="C33" s="28" t="n"/>
      <c r="D33" s="28" t="n"/>
      <c r="E33" s="28" t="n"/>
      <c r="F33" s="28" t="n"/>
      <c r="G33" s="8">
        <f>IF(AND(ISNUMBER(E33),ISNUMBER(F33)),IF(ABS(E33-F33)&gt;=2,"⚑",""),"")</f>
        <v/>
      </c>
      <c r="H33" s="23" t="n"/>
      <c r="I33" s="23" t="n"/>
    </row>
    <row r="34" ht="48" customHeight="1">
      <c r="A34" s="8" t="n">
        <v>14</v>
      </c>
      <c r="B34" s="10">
        <f>Setup!B24</f>
        <v/>
      </c>
      <c r="C34" s="28" t="n"/>
      <c r="D34" s="28" t="n"/>
      <c r="E34" s="28" t="n"/>
      <c r="F34" s="28" t="n"/>
      <c r="G34" s="8">
        <f>IF(AND(ISNUMBER(E34),ISNUMBER(F34)),IF(ABS(E34-F34)&gt;=2,"⚑",""),"")</f>
        <v/>
      </c>
      <c r="H34" s="23" t="n"/>
      <c r="I34" s="23" t="n"/>
    </row>
    <row r="35" ht="48" customHeight="1">
      <c r="A35" s="8" t="n">
        <v>15</v>
      </c>
      <c r="B35" s="10">
        <f>Setup!B25</f>
        <v/>
      </c>
      <c r="C35" s="28" t="n"/>
      <c r="D35" s="28" t="n"/>
      <c r="E35" s="28" t="n"/>
      <c r="F35" s="28" t="n"/>
      <c r="G35" s="8">
        <f>IF(AND(ISNUMBER(E35),ISNUMBER(F35)),IF(ABS(E35-F35)&gt;=2,"⚑",""),"")</f>
        <v/>
      </c>
      <c r="H35" s="23" t="n"/>
      <c r="I35" s="23" t="n"/>
    </row>
    <row r="36" ht="48" customHeight="1">
      <c r="A36" s="8" t="n">
        <v>16</v>
      </c>
      <c r="B36" s="10">
        <f>Setup!B26</f>
        <v/>
      </c>
      <c r="C36" s="28" t="n"/>
      <c r="D36" s="28" t="n"/>
      <c r="E36" s="28" t="n"/>
      <c r="F36" s="28" t="n"/>
      <c r="G36" s="8">
        <f>IF(AND(ISNUMBER(E36),ISNUMBER(F36)),IF(ABS(E36-F36)&gt;=2,"⚑",""),"")</f>
        <v/>
      </c>
      <c r="H36" s="23" t="n"/>
      <c r="I36" s="23" t="n"/>
    </row>
    <row r="37" ht="48" customHeight="1">
      <c r="A37" s="8" t="n">
        <v>17</v>
      </c>
      <c r="B37" s="10">
        <f>Setup!B27</f>
        <v/>
      </c>
      <c r="C37" s="28" t="n"/>
      <c r="D37" s="28" t="n"/>
      <c r="E37" s="28" t="n"/>
      <c r="F37" s="28" t="n"/>
      <c r="G37" s="8">
        <f>IF(AND(ISNUMBER(E37),ISNUMBER(F37)),IF(ABS(E37-F37)&gt;=2,"⚑",""),"")</f>
        <v/>
      </c>
      <c r="H37" s="23" t="n"/>
      <c r="I37" s="23" t="n"/>
    </row>
    <row r="38" ht="48" customHeight="1">
      <c r="A38" s="8" t="n">
        <v>18</v>
      </c>
      <c r="B38" s="10">
        <f>Setup!B28</f>
        <v/>
      </c>
      <c r="C38" s="28" t="n"/>
      <c r="D38" s="28" t="n"/>
      <c r="E38" s="28" t="n"/>
      <c r="F38" s="28" t="n"/>
      <c r="G38" s="8">
        <f>IF(AND(ISNUMBER(E38),ISNUMBER(F38)),IF(ABS(E38-F38)&gt;=2,"⚑",""),"")</f>
        <v/>
      </c>
      <c r="H38" s="23" t="n"/>
      <c r="I38" s="23" t="n"/>
    </row>
    <row r="39" ht="48" customHeight="1">
      <c r="A39" s="8" t="n">
        <v>19</v>
      </c>
      <c r="B39" s="10">
        <f>Setup!B29</f>
        <v/>
      </c>
      <c r="C39" s="28" t="n"/>
      <c r="D39" s="28" t="n"/>
      <c r="E39" s="28" t="n"/>
      <c r="F39" s="28" t="n"/>
      <c r="G39" s="8">
        <f>IF(AND(ISNUMBER(E39),ISNUMBER(F39)),IF(ABS(E39-F39)&gt;=2,"⚑",""),"")</f>
        <v/>
      </c>
      <c r="H39" s="23" t="n"/>
      <c r="I39" s="23" t="n"/>
    </row>
    <row r="40" ht="48" customHeight="1">
      <c r="A40" s="8" t="n">
        <v>20</v>
      </c>
      <c r="B40" s="10">
        <f>Setup!B30</f>
        <v/>
      </c>
      <c r="C40" s="28" t="n"/>
      <c r="D40" s="28" t="n"/>
      <c r="E40" s="28" t="n"/>
      <c r="F40" s="28" t="n"/>
      <c r="G40" s="8">
        <f>IF(AND(ISNUMBER(E40),ISNUMBER(F40)),IF(ABS(E40-F40)&gt;=2,"⚑",""),"")</f>
        <v/>
      </c>
      <c r="H40" s="23" t="n"/>
      <c r="I40" s="23" t="n"/>
    </row>
    <row r="41" ht="48" customHeight="1">
      <c r="A41" s="8" t="n">
        <v>21</v>
      </c>
      <c r="B41" s="10">
        <f>Setup!B31</f>
        <v/>
      </c>
      <c r="C41" s="28" t="n"/>
      <c r="D41" s="28" t="n"/>
      <c r="E41" s="28" t="n"/>
      <c r="F41" s="28" t="n"/>
      <c r="G41" s="8">
        <f>IF(AND(ISNUMBER(E41),ISNUMBER(F41)),IF(ABS(E41-F41)&gt;=2,"⚑",""),"")</f>
        <v/>
      </c>
      <c r="H41" s="23" t="n"/>
      <c r="I41" s="23" t="n"/>
    </row>
    <row r="42" ht="48" customHeight="1">
      <c r="A42" s="8" t="n">
        <v>22</v>
      </c>
      <c r="B42" s="10">
        <f>Setup!B32</f>
        <v/>
      </c>
      <c r="C42" s="28" t="n"/>
      <c r="D42" s="28" t="n"/>
      <c r="E42" s="28" t="n"/>
      <c r="F42" s="28" t="n"/>
      <c r="G42" s="8">
        <f>IF(AND(ISNUMBER(E42),ISNUMBER(F42)),IF(ABS(E42-F42)&gt;=2,"⚑",""),"")</f>
        <v/>
      </c>
      <c r="H42" s="23" t="n"/>
      <c r="I42" s="23" t="n"/>
    </row>
    <row r="43" ht="48" customHeight="1">
      <c r="A43" s="8" t="n">
        <v>23</v>
      </c>
      <c r="B43" s="10">
        <f>Setup!B33</f>
        <v/>
      </c>
      <c r="C43" s="28" t="n"/>
      <c r="D43" s="28" t="n"/>
      <c r="E43" s="28" t="n"/>
      <c r="F43" s="28" t="n"/>
      <c r="G43" s="8">
        <f>IF(AND(ISNUMBER(E43),ISNUMBER(F43)),IF(ABS(E43-F43)&gt;=2,"⚑",""),"")</f>
        <v/>
      </c>
      <c r="H43" s="23" t="n"/>
      <c r="I43" s="23" t="n"/>
    </row>
    <row r="44" ht="48" customHeight="1">
      <c r="A44" s="8" t="n">
        <v>24</v>
      </c>
      <c r="B44" s="10">
        <f>Setup!B34</f>
        <v/>
      </c>
      <c r="C44" s="28" t="n"/>
      <c r="D44" s="28" t="n"/>
      <c r="E44" s="28" t="n"/>
      <c r="F44" s="28" t="n"/>
      <c r="G44" s="8">
        <f>IF(AND(ISNUMBER(E44),ISNUMBER(F44)),IF(ABS(E44-F44)&gt;=2,"⚑",""),"")</f>
        <v/>
      </c>
      <c r="H44" s="23" t="n"/>
      <c r="I44" s="23" t="n"/>
    </row>
    <row r="45" ht="48" customHeight="1">
      <c r="A45" s="8" t="n">
        <v>25</v>
      </c>
      <c r="B45" s="10">
        <f>Setup!B35</f>
        <v/>
      </c>
      <c r="C45" s="28" t="n"/>
      <c r="D45" s="28" t="n"/>
      <c r="E45" s="28" t="n"/>
      <c r="F45" s="28" t="n"/>
      <c r="G45" s="8">
        <f>IF(AND(ISNUMBER(E45),ISNUMBER(F45)),IF(ABS(E45-F45)&gt;=2,"⚑",""),"")</f>
        <v/>
      </c>
      <c r="H45" s="23" t="n"/>
      <c r="I45" s="23" t="n"/>
    </row>
    <row r="46" ht="48" customHeight="1">
      <c r="A46" s="8" t="n">
        <v>26</v>
      </c>
      <c r="B46" s="10">
        <f>Setup!B36</f>
        <v/>
      </c>
      <c r="C46" s="28" t="n"/>
      <c r="D46" s="28" t="n"/>
      <c r="E46" s="28" t="n"/>
      <c r="F46" s="28" t="n"/>
      <c r="G46" s="8">
        <f>IF(AND(ISNUMBER(E46),ISNUMBER(F46)),IF(ABS(E46-F46)&gt;=2,"⚑",""),"")</f>
        <v/>
      </c>
      <c r="H46" s="23" t="n"/>
      <c r="I46" s="23" t="n"/>
    </row>
    <row r="47" ht="48" customHeight="1">
      <c r="A47" s="8" t="n">
        <v>27</v>
      </c>
      <c r="B47" s="10">
        <f>Setup!B37</f>
        <v/>
      </c>
      <c r="C47" s="28" t="n"/>
      <c r="D47" s="28" t="n"/>
      <c r="E47" s="28" t="n"/>
      <c r="F47" s="28" t="n"/>
      <c r="G47" s="8">
        <f>IF(AND(ISNUMBER(E47),ISNUMBER(F47)),IF(ABS(E47-F47)&gt;=2,"⚑",""),"")</f>
        <v/>
      </c>
      <c r="H47" s="23" t="n"/>
      <c r="I47" s="23" t="n"/>
    </row>
    <row r="48" ht="48" customHeight="1">
      <c r="A48" s="8" t="n">
        <v>28</v>
      </c>
      <c r="B48" s="10">
        <f>Setup!B38</f>
        <v/>
      </c>
      <c r="C48" s="28" t="n"/>
      <c r="D48" s="28" t="n"/>
      <c r="E48" s="28" t="n"/>
      <c r="F48" s="28" t="n"/>
      <c r="G48" s="8">
        <f>IF(AND(ISNUMBER(E48),ISNUMBER(F48)),IF(ABS(E48-F48)&gt;=2,"⚑",""),"")</f>
        <v/>
      </c>
      <c r="H48" s="23" t="n"/>
      <c r="I48" s="23" t="n"/>
    </row>
    <row r="49" ht="48" customHeight="1">
      <c r="A49" s="8" t="n">
        <v>29</v>
      </c>
      <c r="B49" s="10">
        <f>Setup!B39</f>
        <v/>
      </c>
      <c r="C49" s="28" t="n"/>
      <c r="D49" s="28" t="n"/>
      <c r="E49" s="28" t="n"/>
      <c r="F49" s="28" t="n"/>
      <c r="G49" s="8">
        <f>IF(AND(ISNUMBER(E49),ISNUMBER(F49)),IF(ABS(E49-F49)&gt;=2,"⚑",""),"")</f>
        <v/>
      </c>
      <c r="H49" s="23" t="n"/>
      <c r="I49" s="23" t="n"/>
    </row>
    <row r="50">
      <c r="D50" s="29" t="inlineStr">
        <is>
          <t>Total</t>
        </is>
      </c>
      <c r="E50" s="30">
        <f>SUM(E21:E49)</f>
        <v/>
      </c>
      <c r="F50" s="30">
        <f>SUM(F21:F49)</f>
        <v/>
      </c>
    </row>
    <row r="51">
      <c r="D51" s="29" t="inlineStr">
        <is>
          <t>Questions scored</t>
        </is>
      </c>
      <c r="E51" s="30">
        <f>COUNT(E21:E49)</f>
        <v/>
      </c>
      <c r="F51" s="30">
        <f>COUNT(F21:F49)</f>
        <v/>
      </c>
    </row>
    <row r="52">
      <c r="D52" s="29" t="inlineStr">
        <is>
          <t>Average (out of 4)</t>
        </is>
      </c>
      <c r="E52" s="30">
        <f>IFERROR(ROUND(E50/E51,2),"")</f>
        <v/>
      </c>
      <c r="F52" s="30">
        <f>IFERROR(ROUND(F50/F51,2),"")</f>
        <v/>
      </c>
    </row>
    <row r="54" ht="34" customHeight="1">
      <c r="A54" s="31" t="inlineStr">
        <is>
          <t>#</t>
        </is>
      </c>
      <c r="B54" s="31" t="inlineStr">
        <is>
          <t>CV clarification questions (not in competency total)</t>
        </is>
      </c>
      <c r="C54" s="26" t="n"/>
      <c r="D54" s="27" t="n"/>
      <c r="E54" s="31" t="inlineStr">
        <is>
          <t>Score</t>
        </is>
      </c>
      <c r="F54" s="31" t="inlineStr"/>
      <c r="G54" s="31" t="inlineStr"/>
      <c r="H54" s="31" t="inlineStr">
        <is>
          <t>Answer summary</t>
        </is>
      </c>
      <c r="I54" s="27" t="n"/>
    </row>
    <row r="55" ht="32" customHeight="1">
      <c r="A55" s="32" t="n">
        <v>1</v>
      </c>
      <c r="B55" s="23" t="n"/>
      <c r="C55" s="26" t="n"/>
      <c r="D55" s="27" t="n"/>
      <c r="E55" s="28" t="n"/>
      <c r="H55" s="23" t="n"/>
      <c r="I55" s="27" t="n"/>
    </row>
    <row r="56" ht="32" customHeight="1">
      <c r="A56" s="32" t="n">
        <v>2</v>
      </c>
      <c r="B56" s="23" t="n"/>
      <c r="C56" s="26" t="n"/>
      <c r="D56" s="27" t="n"/>
      <c r="E56" s="28" t="n"/>
      <c r="H56" s="23" t="n"/>
      <c r="I56" s="27" t="n"/>
    </row>
    <row r="57" ht="32" customHeight="1">
      <c r="A57" s="32" t="n">
        <v>3</v>
      </c>
      <c r="B57" s="23" t="n"/>
      <c r="C57" s="26" t="n"/>
      <c r="D57" s="27" t="n"/>
      <c r="E57" s="28" t="n"/>
      <c r="H57" s="23" t="n"/>
      <c r="I57" s="27" t="n"/>
    </row>
    <row r="58" ht="32" customHeight="1">
      <c r="A58" s="32" t="n">
        <v>4</v>
      </c>
      <c r="B58" s="23" t="n"/>
      <c r="C58" s="26" t="n"/>
      <c r="D58" s="27" t="n"/>
      <c r="E58" s="28" t="n"/>
      <c r="H58" s="23" t="n"/>
      <c r="I58" s="27" t="n"/>
    </row>
    <row r="60" ht="34" customHeight="1">
      <c r="A60" s="31" t="inlineStr">
        <is>
          <t>#</t>
        </is>
      </c>
      <c r="B60" s="31" t="inlineStr">
        <is>
          <t>Sales assessment questions (not in competency total)</t>
        </is>
      </c>
      <c r="C60" s="26" t="n"/>
      <c r="D60" s="27" t="n"/>
      <c r="E60" s="31" t="inlineStr">
        <is>
          <t>Score</t>
        </is>
      </c>
      <c r="F60" s="31" t="inlineStr"/>
      <c r="G60" s="31" t="inlineStr"/>
      <c r="H60" s="31" t="inlineStr">
        <is>
          <t>Answer summary</t>
        </is>
      </c>
      <c r="I60" s="27" t="n"/>
    </row>
    <row r="61" ht="32" customHeight="1">
      <c r="A61" s="32" t="n">
        <v>1</v>
      </c>
      <c r="B61" s="23" t="n"/>
      <c r="C61" s="26" t="n"/>
      <c r="D61" s="27" t="n"/>
      <c r="E61" s="28" t="n"/>
      <c r="H61" s="23" t="n"/>
      <c r="I61" s="27" t="n"/>
    </row>
    <row r="62" ht="32" customHeight="1">
      <c r="A62" s="32" t="n">
        <v>2</v>
      </c>
      <c r="B62" s="23" t="n"/>
      <c r="C62" s="26" t="n"/>
      <c r="D62" s="27" t="n"/>
      <c r="E62" s="28" t="n"/>
      <c r="H62" s="23" t="n"/>
      <c r="I62" s="27" t="n"/>
    </row>
    <row r="63" ht="32" customHeight="1">
      <c r="A63" s="32" t="n">
        <v>3</v>
      </c>
      <c r="B63" s="23" t="n"/>
      <c r="C63" s="26" t="n"/>
      <c r="D63" s="27" t="n"/>
      <c r="E63" s="28" t="n"/>
      <c r="H63" s="23" t="n"/>
      <c r="I63" s="27" t="n"/>
    </row>
    <row r="64" ht="32" customHeight="1">
      <c r="A64" s="32" t="n">
        <v>4</v>
      </c>
      <c r="B64" s="23" t="n"/>
      <c r="C64" s="26" t="n"/>
      <c r="D64" s="27" t="n"/>
      <c r="E64" s="28" t="n"/>
      <c r="H64" s="23" t="n"/>
      <c r="I64" s="27" t="n"/>
    </row>
  </sheetData>
  <mergeCells count="44">
    <mergeCell ref="B60:D60"/>
    <mergeCell ref="A15:B15"/>
    <mergeCell ref="B61:D61"/>
    <mergeCell ref="B57:D57"/>
    <mergeCell ref="C8:I8"/>
    <mergeCell ref="A11:B11"/>
    <mergeCell ref="H54:I54"/>
    <mergeCell ref="H63:I63"/>
    <mergeCell ref="C7:I7"/>
    <mergeCell ref="H55:I55"/>
    <mergeCell ref="H58:I58"/>
    <mergeCell ref="A6:B6"/>
    <mergeCell ref="H56:I56"/>
    <mergeCell ref="C13:I13"/>
    <mergeCell ref="A7:B7"/>
    <mergeCell ref="H64:I64"/>
    <mergeCell ref="H60:I60"/>
    <mergeCell ref="C6:I6"/>
    <mergeCell ref="C15:I15"/>
    <mergeCell ref="H61:I61"/>
    <mergeCell ref="B55:D55"/>
    <mergeCell ref="C5:I5"/>
    <mergeCell ref="B64:D64"/>
    <mergeCell ref="A12:B12"/>
    <mergeCell ref="C14:I14"/>
    <mergeCell ref="B63:D63"/>
    <mergeCell ref="C4:I4"/>
    <mergeCell ref="A5:B5"/>
    <mergeCell ref="A14:B14"/>
    <mergeCell ref="H57:I57"/>
    <mergeCell ref="C10:I10"/>
    <mergeCell ref="B62:D62"/>
    <mergeCell ref="A8:B8"/>
    <mergeCell ref="B54:D54"/>
    <mergeCell ref="A4:B4"/>
    <mergeCell ref="C9:I9"/>
    <mergeCell ref="H62:I62"/>
    <mergeCell ref="A10:B10"/>
    <mergeCell ref="C12:I12"/>
    <mergeCell ref="A13:B13"/>
    <mergeCell ref="B56:D56"/>
    <mergeCell ref="B58:D58"/>
    <mergeCell ref="A9:B9"/>
    <mergeCell ref="C11:I11"/>
  </mergeCells>
  <conditionalFormatting sqref="E21:G49">
    <cfRule type="expression" priority="1" dxfId="4">
      <formula>$G21="⚑"</formula>
    </cfRule>
  </conditionalFormatting>
  <dataValidations count="3">
    <dataValidation sqref="C8" showDropDown="0" showInputMessage="0" showErrorMessage="0" allowBlank="1" type="list">
      <formula1>"Taken forward,Hold,Not progressed,Withdrawn"</formula1>
    </dataValidation>
    <dataValidation sqref="E21 E22 E23 E24 E25 E26 E27 E28 E29 E30 E31 E32 E33 E34 E35 E36 E37 E38 E39 E40 E41 E42 E43 E44 E45 E46 E47 E48 E49 E55 E56 E57 E58 E61 E62 E63 E64 F21 F22 F23 F24 F25 F26 F27 F28 F29 F30 F31 F32 F33 F34 F35 F36 F37 F38 F39 F40 F41 F42 F43 F44 F45 F46 F47 F48 F49" showDropDown="0" showInputMessage="0" showErrorMessage="1" allowBlank="1" errorTitle="Score 1–4" error="Please enter a whole number from 1 (Poor) to 4 (Excellent)." type="whole" operator="between">
      <formula1>1</formula1>
      <formula2>4</formula2>
    </dataValidation>
    <dataValidation sqref="C21 C22 C23 C24 C25 C26 C27 C28 C29 C30 C31 C32 C33 C34 C35 C36 C37 C38 C39 C40 C41 C42 C43 C44 C45 C46 C47 C48 C49" showDropDown="0" showInputMessage="0" showErrorMessage="0" allowBlank="1" type="list">
      <formula1>=Setup!$B$6:$B$7</formula1>
    </dataValidation>
  </dataValidations>
  <pageMargins left="0.75" right="0.75" top="1" bottom="1" header="0.5" footer="0.5"/>
  <pageSetup orientation="landscape" fitToHeight="0" fitToWidth="1"/>
  <headerFooter>
    <oddHeader/>
    <oddFooter>&amp;LVentas Sales – Competency Interview Scoring Matrix&amp;RPage &amp;P of &amp;N</oddFooter>
    <evenHeader/>
    <evenFooter/>
    <firstHeader/>
    <firstFooter/>
  </headerFooter>
  <drawing xmlns:r="http://schemas.openxmlformats.org/officeDocument/2006/relationships" r:id="rId1"/>
</worksheet>
</file>

<file path=xl/worksheets/sheet9.xml><?xml version="1.0" encoding="utf-8"?>
<worksheet xmlns="http://schemas.openxmlformats.org/spreadsheetml/2006/main">
  <sheetPr>
    <outlinePr summaryBelow="1" summaryRight="1"/>
    <pageSetUpPr fitToPage="1"/>
  </sheetPr>
  <dimension ref="A1:I64"/>
  <sheetViews>
    <sheetView zoomScale="90" workbookViewId="0">
      <pane ySplit="3" topLeftCell="A4" activePane="bottomLeft" state="frozen"/>
      <selection pane="bottomLeft" activeCell="A1" sqref="A1"/>
    </sheetView>
  </sheetViews>
  <sheetFormatPr baseColWidth="8" defaultRowHeight="15"/>
  <cols>
    <col width="5" customWidth="1" min="1" max="1"/>
    <col width="42" customWidth="1" min="2" max="2"/>
    <col width="14" customWidth="1" min="3" max="3"/>
    <col width="8" customWidth="1" min="4" max="4"/>
    <col width="12" customWidth="1" min="5" max="5"/>
    <col width="12" customWidth="1" min="6" max="6"/>
    <col width="8" customWidth="1" min="7" max="7"/>
    <col width="55" customWidth="1" min="8" max="8"/>
    <col width="45" customWidth="1" min="9" max="9"/>
  </cols>
  <sheetData>
    <row r="1">
      <c r="A1" s="1">
        <f>IF($C$4="","Candidate 5",$C$4)</f>
        <v/>
      </c>
    </row>
    <row r="2">
      <c r="A2" s="2" t="inlineStr">
        <is>
          <t>Enter scores 1–4 in the yellow cells. The Summary tab and Question grid update automatically.</t>
        </is>
      </c>
    </row>
    <row r="4" ht="20" customHeight="1">
      <c r="A4" s="24" t="inlineStr">
        <is>
          <t>Candidate name</t>
        </is>
      </c>
      <c r="C4" s="25" t="inlineStr"/>
      <c r="D4" s="26" t="n"/>
      <c r="E4" s="26" t="n"/>
      <c r="F4" s="26" t="n"/>
      <c r="G4" s="26" t="n"/>
      <c r="H4" s="26" t="n"/>
      <c r="I4" s="27" t="n"/>
    </row>
    <row r="5" ht="20" customHeight="1">
      <c r="A5" s="24" t="inlineStr">
        <is>
          <t>Interview date</t>
        </is>
      </c>
      <c r="C5" s="25" t="inlineStr"/>
      <c r="D5" s="26" t="n"/>
      <c r="E5" s="26" t="n"/>
      <c r="F5" s="26" t="n"/>
      <c r="G5" s="26" t="n"/>
      <c r="H5" s="26" t="n"/>
      <c r="I5" s="27" t="n"/>
    </row>
    <row r="6" ht="20" customHeight="1">
      <c r="A6" s="24" t="inlineStr">
        <is>
          <t>Sales assessment score (e.g. OMG)</t>
        </is>
      </c>
      <c r="C6" s="25" t="n"/>
      <c r="D6" s="26" t="n"/>
      <c r="E6" s="26" t="n"/>
      <c r="F6" s="26" t="n"/>
      <c r="G6" s="26" t="n"/>
      <c r="H6" s="26" t="n"/>
      <c r="I6" s="27" t="n"/>
    </row>
    <row r="7" ht="20" customHeight="1">
      <c r="A7" s="24" t="inlineStr">
        <is>
          <t>Recommendation</t>
        </is>
      </c>
      <c r="C7" s="25" t="inlineStr"/>
      <c r="D7" s="26" t="n"/>
      <c r="E7" s="26" t="n"/>
      <c r="F7" s="26" t="n"/>
      <c r="G7" s="26" t="n"/>
      <c r="H7" s="26" t="n"/>
      <c r="I7" s="27" t="n"/>
    </row>
    <row r="8" ht="20" customHeight="1">
      <c r="A8" s="24" t="inlineStr">
        <is>
          <t>Status</t>
        </is>
      </c>
      <c r="C8" s="25" t="inlineStr"/>
      <c r="D8" s="26" t="n"/>
      <c r="E8" s="26" t="n"/>
      <c r="F8" s="26" t="n"/>
      <c r="G8" s="26" t="n"/>
      <c r="H8" s="26" t="n"/>
      <c r="I8" s="27" t="n"/>
    </row>
    <row r="9" ht="34" customHeight="1">
      <c r="A9" s="24" t="inlineStr">
        <is>
          <t>Background</t>
        </is>
      </c>
      <c r="C9" s="25" t="inlineStr"/>
      <c r="D9" s="26" t="n"/>
      <c r="E9" s="26" t="n"/>
      <c r="F9" s="26" t="n"/>
      <c r="G9" s="26" t="n"/>
      <c r="H9" s="26" t="n"/>
      <c r="I9" s="27" t="n"/>
    </row>
    <row r="10" ht="34" customHeight="1">
      <c r="A10" s="24" t="inlineStr">
        <is>
          <t>Why change</t>
        </is>
      </c>
      <c r="C10" s="25" t="inlineStr"/>
      <c r="D10" s="26" t="n"/>
      <c r="E10" s="26" t="n"/>
      <c r="F10" s="26" t="n"/>
      <c r="G10" s="26" t="n"/>
      <c r="H10" s="26" t="n"/>
      <c r="I10" s="27" t="n"/>
    </row>
    <row r="11" ht="34" customHeight="1">
      <c r="A11" s="24" t="inlineStr">
        <is>
          <t>Strengths</t>
        </is>
      </c>
      <c r="C11" s="25" t="inlineStr"/>
      <c r="D11" s="26" t="n"/>
      <c r="E11" s="26" t="n"/>
      <c r="F11" s="26" t="n"/>
      <c r="G11" s="26" t="n"/>
      <c r="H11" s="26" t="n"/>
      <c r="I11" s="27" t="n"/>
    </row>
    <row r="12" ht="34" customHeight="1">
      <c r="A12" s="24" t="inlineStr">
        <is>
          <t>Concerns</t>
        </is>
      </c>
      <c r="C12" s="25" t="inlineStr"/>
      <c r="D12" s="26" t="n"/>
      <c r="E12" s="26" t="n"/>
      <c r="F12" s="26" t="n"/>
      <c r="G12" s="26" t="n"/>
      <c r="H12" s="26" t="n"/>
      <c r="I12" s="27" t="n"/>
    </row>
    <row r="13" ht="34" customHeight="1">
      <c r="A13" s="24" t="inlineStr">
        <is>
          <t>Package / location</t>
        </is>
      </c>
      <c r="C13" s="25" t="inlineStr"/>
      <c r="D13" s="26" t="n"/>
      <c r="E13" s="26" t="n"/>
      <c r="F13" s="26" t="n"/>
      <c r="G13" s="26" t="n"/>
      <c r="H13" s="26" t="n"/>
      <c r="I13" s="27" t="n"/>
    </row>
    <row r="14" ht="34" customHeight="1">
      <c r="A14" s="24" t="inlineStr">
        <is>
          <t>Overall</t>
        </is>
      </c>
      <c r="C14" s="25" t="inlineStr"/>
      <c r="D14" s="26" t="n"/>
      <c r="E14" s="26" t="n"/>
      <c r="F14" s="26" t="n"/>
      <c r="G14" s="26" t="n"/>
      <c r="H14" s="26" t="n"/>
      <c r="I14" s="27" t="n"/>
    </row>
    <row r="15" ht="34" customHeight="1">
      <c r="A15" s="24" t="inlineStr">
        <is>
          <t>Candidate's questions</t>
        </is>
      </c>
      <c r="C15" s="25" t="inlineStr"/>
      <c r="D15" s="26" t="n"/>
      <c r="E15" s="26" t="n"/>
      <c r="F15" s="26" t="n"/>
      <c r="G15" s="26" t="n"/>
      <c r="H15" s="26" t="n"/>
      <c r="I15" s="27" t="n"/>
    </row>
    <row r="20" ht="34" customHeight="1">
      <c r="A20" s="7" t="inlineStr">
        <is>
          <t>Q</t>
        </is>
      </c>
      <c r="B20" s="7" t="inlineStr">
        <is>
          <t>Question</t>
        </is>
      </c>
      <c r="C20" s="7" t="inlineStr">
        <is>
          <t>Asked by</t>
        </is>
      </c>
      <c r="D20" s="7" t="inlineStr">
        <is>
          <t>Time</t>
        </is>
      </c>
      <c r="E20" s="7">
        <f>Setup!$B$6</f>
        <v/>
      </c>
      <c r="F20" s="7">
        <f>Setup!$B$7</f>
        <v/>
      </c>
      <c r="G20" s="7" t="inlineStr">
        <is>
          <t>Gap ≥2</t>
        </is>
      </c>
      <c r="H20" s="7" t="inlineStr">
        <is>
          <t>Evidence (what they said)</t>
        </is>
      </c>
      <c r="I20" s="7" t="inlineStr">
        <is>
          <t>Rationale for score</t>
        </is>
      </c>
    </row>
    <row r="21" ht="48" customHeight="1">
      <c r="A21" s="8" t="n">
        <v>1</v>
      </c>
      <c r="B21" s="10">
        <f>Setup!B11</f>
        <v/>
      </c>
      <c r="C21" s="28" t="n"/>
      <c r="D21" s="28" t="n"/>
      <c r="E21" s="28" t="n"/>
      <c r="F21" s="28" t="n"/>
      <c r="G21" s="8">
        <f>IF(AND(ISNUMBER(E21),ISNUMBER(F21)),IF(ABS(E21-F21)&gt;=2,"⚑",""),"")</f>
        <v/>
      </c>
      <c r="H21" s="23" t="n"/>
      <c r="I21" s="23" t="n"/>
    </row>
    <row r="22" ht="48" customHeight="1">
      <c r="A22" s="8" t="n">
        <v>2</v>
      </c>
      <c r="B22" s="10">
        <f>Setup!B12</f>
        <v/>
      </c>
      <c r="C22" s="28" t="n"/>
      <c r="D22" s="28" t="n"/>
      <c r="E22" s="28" t="n"/>
      <c r="F22" s="28" t="n"/>
      <c r="G22" s="8">
        <f>IF(AND(ISNUMBER(E22),ISNUMBER(F22)),IF(ABS(E22-F22)&gt;=2,"⚑",""),"")</f>
        <v/>
      </c>
      <c r="H22" s="23" t="n"/>
      <c r="I22" s="23" t="n"/>
    </row>
    <row r="23" ht="48" customHeight="1">
      <c r="A23" s="8" t="n">
        <v>3</v>
      </c>
      <c r="B23" s="10">
        <f>Setup!B13</f>
        <v/>
      </c>
      <c r="C23" s="28" t="n"/>
      <c r="D23" s="28" t="n"/>
      <c r="E23" s="28" t="n"/>
      <c r="F23" s="28" t="n"/>
      <c r="G23" s="8">
        <f>IF(AND(ISNUMBER(E23),ISNUMBER(F23)),IF(ABS(E23-F23)&gt;=2,"⚑",""),"")</f>
        <v/>
      </c>
      <c r="H23" s="23" t="n"/>
      <c r="I23" s="23" t="n"/>
    </row>
    <row r="24" ht="48" customHeight="1">
      <c r="A24" s="8" t="n">
        <v>4</v>
      </c>
      <c r="B24" s="10">
        <f>Setup!B14</f>
        <v/>
      </c>
      <c r="C24" s="28" t="n"/>
      <c r="D24" s="28" t="n"/>
      <c r="E24" s="28" t="n"/>
      <c r="F24" s="28" t="n"/>
      <c r="G24" s="8">
        <f>IF(AND(ISNUMBER(E24),ISNUMBER(F24)),IF(ABS(E24-F24)&gt;=2,"⚑",""),"")</f>
        <v/>
      </c>
      <c r="H24" s="23" t="n"/>
      <c r="I24" s="23" t="n"/>
    </row>
    <row r="25" ht="48" customHeight="1">
      <c r="A25" s="8" t="n">
        <v>5</v>
      </c>
      <c r="B25" s="10">
        <f>Setup!B15</f>
        <v/>
      </c>
      <c r="C25" s="28" t="n"/>
      <c r="D25" s="28" t="n"/>
      <c r="E25" s="28" t="n"/>
      <c r="F25" s="28" t="n"/>
      <c r="G25" s="8">
        <f>IF(AND(ISNUMBER(E25),ISNUMBER(F25)),IF(ABS(E25-F25)&gt;=2,"⚑",""),"")</f>
        <v/>
      </c>
      <c r="H25" s="23" t="n"/>
      <c r="I25" s="23" t="n"/>
    </row>
    <row r="26" ht="48" customHeight="1">
      <c r="A26" s="8" t="n">
        <v>6</v>
      </c>
      <c r="B26" s="10">
        <f>Setup!B16</f>
        <v/>
      </c>
      <c r="C26" s="28" t="n"/>
      <c r="D26" s="28" t="n"/>
      <c r="E26" s="28" t="n"/>
      <c r="F26" s="28" t="n"/>
      <c r="G26" s="8">
        <f>IF(AND(ISNUMBER(E26),ISNUMBER(F26)),IF(ABS(E26-F26)&gt;=2,"⚑",""),"")</f>
        <v/>
      </c>
      <c r="H26" s="23" t="n"/>
      <c r="I26" s="23" t="n"/>
    </row>
    <row r="27" ht="48" customHeight="1">
      <c r="A27" s="8" t="n">
        <v>7</v>
      </c>
      <c r="B27" s="10">
        <f>Setup!B17</f>
        <v/>
      </c>
      <c r="C27" s="28" t="n"/>
      <c r="D27" s="28" t="n"/>
      <c r="E27" s="28" t="n"/>
      <c r="F27" s="28" t="n"/>
      <c r="G27" s="8">
        <f>IF(AND(ISNUMBER(E27),ISNUMBER(F27)),IF(ABS(E27-F27)&gt;=2,"⚑",""),"")</f>
        <v/>
      </c>
      <c r="H27" s="23" t="n"/>
      <c r="I27" s="23" t="n"/>
    </row>
    <row r="28" ht="48" customHeight="1">
      <c r="A28" s="8" t="n">
        <v>8</v>
      </c>
      <c r="B28" s="10">
        <f>Setup!B18</f>
        <v/>
      </c>
      <c r="C28" s="28" t="n"/>
      <c r="D28" s="28" t="n"/>
      <c r="E28" s="28" t="n"/>
      <c r="F28" s="28" t="n"/>
      <c r="G28" s="8">
        <f>IF(AND(ISNUMBER(E28),ISNUMBER(F28)),IF(ABS(E28-F28)&gt;=2,"⚑",""),"")</f>
        <v/>
      </c>
      <c r="H28" s="23" t="n"/>
      <c r="I28" s="23" t="n"/>
    </row>
    <row r="29" ht="48" customHeight="1">
      <c r="A29" s="8" t="n">
        <v>9</v>
      </c>
      <c r="B29" s="10">
        <f>Setup!B19</f>
        <v/>
      </c>
      <c r="C29" s="28" t="n"/>
      <c r="D29" s="28" t="n"/>
      <c r="E29" s="28" t="n"/>
      <c r="F29" s="28" t="n"/>
      <c r="G29" s="8">
        <f>IF(AND(ISNUMBER(E29),ISNUMBER(F29)),IF(ABS(E29-F29)&gt;=2,"⚑",""),"")</f>
        <v/>
      </c>
      <c r="H29" s="23" t="n"/>
      <c r="I29" s="23" t="n"/>
    </row>
    <row r="30" ht="48" customHeight="1">
      <c r="A30" s="8" t="n">
        <v>10</v>
      </c>
      <c r="B30" s="10">
        <f>Setup!B20</f>
        <v/>
      </c>
      <c r="C30" s="28" t="n"/>
      <c r="D30" s="28" t="n"/>
      <c r="E30" s="28" t="n"/>
      <c r="F30" s="28" t="n"/>
      <c r="G30" s="8">
        <f>IF(AND(ISNUMBER(E30),ISNUMBER(F30)),IF(ABS(E30-F30)&gt;=2,"⚑",""),"")</f>
        <v/>
      </c>
      <c r="H30" s="23" t="n"/>
      <c r="I30" s="23" t="n"/>
    </row>
    <row r="31" ht="48" customHeight="1">
      <c r="A31" s="8" t="n">
        <v>11</v>
      </c>
      <c r="B31" s="10">
        <f>Setup!B21</f>
        <v/>
      </c>
      <c r="C31" s="28" t="n"/>
      <c r="D31" s="28" t="n"/>
      <c r="E31" s="28" t="n"/>
      <c r="F31" s="28" t="n"/>
      <c r="G31" s="8">
        <f>IF(AND(ISNUMBER(E31),ISNUMBER(F31)),IF(ABS(E31-F31)&gt;=2,"⚑",""),"")</f>
        <v/>
      </c>
      <c r="H31" s="23" t="n"/>
      <c r="I31" s="23" t="n"/>
    </row>
    <row r="32" ht="48" customHeight="1">
      <c r="A32" s="8" t="n">
        <v>12</v>
      </c>
      <c r="B32" s="10">
        <f>Setup!B22</f>
        <v/>
      </c>
      <c r="C32" s="28" t="n"/>
      <c r="D32" s="28" t="n"/>
      <c r="E32" s="28" t="n"/>
      <c r="F32" s="28" t="n"/>
      <c r="G32" s="8">
        <f>IF(AND(ISNUMBER(E32),ISNUMBER(F32)),IF(ABS(E32-F32)&gt;=2,"⚑",""),"")</f>
        <v/>
      </c>
      <c r="H32" s="23" t="n"/>
      <c r="I32" s="23" t="n"/>
    </row>
    <row r="33" ht="48" customHeight="1">
      <c r="A33" s="8" t="n">
        <v>13</v>
      </c>
      <c r="B33" s="10">
        <f>Setup!B23</f>
        <v/>
      </c>
      <c r="C33" s="28" t="n"/>
      <c r="D33" s="28" t="n"/>
      <c r="E33" s="28" t="n"/>
      <c r="F33" s="28" t="n"/>
      <c r="G33" s="8">
        <f>IF(AND(ISNUMBER(E33),ISNUMBER(F33)),IF(ABS(E33-F33)&gt;=2,"⚑",""),"")</f>
        <v/>
      </c>
      <c r="H33" s="23" t="n"/>
      <c r="I33" s="23" t="n"/>
    </row>
    <row r="34" ht="48" customHeight="1">
      <c r="A34" s="8" t="n">
        <v>14</v>
      </c>
      <c r="B34" s="10">
        <f>Setup!B24</f>
        <v/>
      </c>
      <c r="C34" s="28" t="n"/>
      <c r="D34" s="28" t="n"/>
      <c r="E34" s="28" t="n"/>
      <c r="F34" s="28" t="n"/>
      <c r="G34" s="8">
        <f>IF(AND(ISNUMBER(E34),ISNUMBER(F34)),IF(ABS(E34-F34)&gt;=2,"⚑",""),"")</f>
        <v/>
      </c>
      <c r="H34" s="23" t="n"/>
      <c r="I34" s="23" t="n"/>
    </row>
    <row r="35" ht="48" customHeight="1">
      <c r="A35" s="8" t="n">
        <v>15</v>
      </c>
      <c r="B35" s="10">
        <f>Setup!B25</f>
        <v/>
      </c>
      <c r="C35" s="28" t="n"/>
      <c r="D35" s="28" t="n"/>
      <c r="E35" s="28" t="n"/>
      <c r="F35" s="28" t="n"/>
      <c r="G35" s="8">
        <f>IF(AND(ISNUMBER(E35),ISNUMBER(F35)),IF(ABS(E35-F35)&gt;=2,"⚑",""),"")</f>
        <v/>
      </c>
      <c r="H35" s="23" t="n"/>
      <c r="I35" s="23" t="n"/>
    </row>
    <row r="36" ht="48" customHeight="1">
      <c r="A36" s="8" t="n">
        <v>16</v>
      </c>
      <c r="B36" s="10">
        <f>Setup!B26</f>
        <v/>
      </c>
      <c r="C36" s="28" t="n"/>
      <c r="D36" s="28" t="n"/>
      <c r="E36" s="28" t="n"/>
      <c r="F36" s="28" t="n"/>
      <c r="G36" s="8">
        <f>IF(AND(ISNUMBER(E36),ISNUMBER(F36)),IF(ABS(E36-F36)&gt;=2,"⚑",""),"")</f>
        <v/>
      </c>
      <c r="H36" s="23" t="n"/>
      <c r="I36" s="23" t="n"/>
    </row>
    <row r="37" ht="48" customHeight="1">
      <c r="A37" s="8" t="n">
        <v>17</v>
      </c>
      <c r="B37" s="10">
        <f>Setup!B27</f>
        <v/>
      </c>
      <c r="C37" s="28" t="n"/>
      <c r="D37" s="28" t="n"/>
      <c r="E37" s="28" t="n"/>
      <c r="F37" s="28" t="n"/>
      <c r="G37" s="8">
        <f>IF(AND(ISNUMBER(E37),ISNUMBER(F37)),IF(ABS(E37-F37)&gt;=2,"⚑",""),"")</f>
        <v/>
      </c>
      <c r="H37" s="23" t="n"/>
      <c r="I37" s="23" t="n"/>
    </row>
    <row r="38" ht="48" customHeight="1">
      <c r="A38" s="8" t="n">
        <v>18</v>
      </c>
      <c r="B38" s="10">
        <f>Setup!B28</f>
        <v/>
      </c>
      <c r="C38" s="28" t="n"/>
      <c r="D38" s="28" t="n"/>
      <c r="E38" s="28" t="n"/>
      <c r="F38" s="28" t="n"/>
      <c r="G38" s="8">
        <f>IF(AND(ISNUMBER(E38),ISNUMBER(F38)),IF(ABS(E38-F38)&gt;=2,"⚑",""),"")</f>
        <v/>
      </c>
      <c r="H38" s="23" t="n"/>
      <c r="I38" s="23" t="n"/>
    </row>
    <row r="39" ht="48" customHeight="1">
      <c r="A39" s="8" t="n">
        <v>19</v>
      </c>
      <c r="B39" s="10">
        <f>Setup!B29</f>
        <v/>
      </c>
      <c r="C39" s="28" t="n"/>
      <c r="D39" s="28" t="n"/>
      <c r="E39" s="28" t="n"/>
      <c r="F39" s="28" t="n"/>
      <c r="G39" s="8">
        <f>IF(AND(ISNUMBER(E39),ISNUMBER(F39)),IF(ABS(E39-F39)&gt;=2,"⚑",""),"")</f>
        <v/>
      </c>
      <c r="H39" s="23" t="n"/>
      <c r="I39" s="23" t="n"/>
    </row>
    <row r="40" ht="48" customHeight="1">
      <c r="A40" s="8" t="n">
        <v>20</v>
      </c>
      <c r="B40" s="10">
        <f>Setup!B30</f>
        <v/>
      </c>
      <c r="C40" s="28" t="n"/>
      <c r="D40" s="28" t="n"/>
      <c r="E40" s="28" t="n"/>
      <c r="F40" s="28" t="n"/>
      <c r="G40" s="8">
        <f>IF(AND(ISNUMBER(E40),ISNUMBER(F40)),IF(ABS(E40-F40)&gt;=2,"⚑",""),"")</f>
        <v/>
      </c>
      <c r="H40" s="23" t="n"/>
      <c r="I40" s="23" t="n"/>
    </row>
    <row r="41" ht="48" customHeight="1">
      <c r="A41" s="8" t="n">
        <v>21</v>
      </c>
      <c r="B41" s="10">
        <f>Setup!B31</f>
        <v/>
      </c>
      <c r="C41" s="28" t="n"/>
      <c r="D41" s="28" t="n"/>
      <c r="E41" s="28" t="n"/>
      <c r="F41" s="28" t="n"/>
      <c r="G41" s="8">
        <f>IF(AND(ISNUMBER(E41),ISNUMBER(F41)),IF(ABS(E41-F41)&gt;=2,"⚑",""),"")</f>
        <v/>
      </c>
      <c r="H41" s="23" t="n"/>
      <c r="I41" s="23" t="n"/>
    </row>
    <row r="42" ht="48" customHeight="1">
      <c r="A42" s="8" t="n">
        <v>22</v>
      </c>
      <c r="B42" s="10">
        <f>Setup!B32</f>
        <v/>
      </c>
      <c r="C42" s="28" t="n"/>
      <c r="D42" s="28" t="n"/>
      <c r="E42" s="28" t="n"/>
      <c r="F42" s="28" t="n"/>
      <c r="G42" s="8">
        <f>IF(AND(ISNUMBER(E42),ISNUMBER(F42)),IF(ABS(E42-F42)&gt;=2,"⚑",""),"")</f>
        <v/>
      </c>
      <c r="H42" s="23" t="n"/>
      <c r="I42" s="23" t="n"/>
    </row>
    <row r="43" ht="48" customHeight="1">
      <c r="A43" s="8" t="n">
        <v>23</v>
      </c>
      <c r="B43" s="10">
        <f>Setup!B33</f>
        <v/>
      </c>
      <c r="C43" s="28" t="n"/>
      <c r="D43" s="28" t="n"/>
      <c r="E43" s="28" t="n"/>
      <c r="F43" s="28" t="n"/>
      <c r="G43" s="8">
        <f>IF(AND(ISNUMBER(E43),ISNUMBER(F43)),IF(ABS(E43-F43)&gt;=2,"⚑",""),"")</f>
        <v/>
      </c>
      <c r="H43" s="23" t="n"/>
      <c r="I43" s="23" t="n"/>
    </row>
    <row r="44" ht="48" customHeight="1">
      <c r="A44" s="8" t="n">
        <v>24</v>
      </c>
      <c r="B44" s="10">
        <f>Setup!B34</f>
        <v/>
      </c>
      <c r="C44" s="28" t="n"/>
      <c r="D44" s="28" t="n"/>
      <c r="E44" s="28" t="n"/>
      <c r="F44" s="28" t="n"/>
      <c r="G44" s="8">
        <f>IF(AND(ISNUMBER(E44),ISNUMBER(F44)),IF(ABS(E44-F44)&gt;=2,"⚑",""),"")</f>
        <v/>
      </c>
      <c r="H44" s="23" t="n"/>
      <c r="I44" s="23" t="n"/>
    </row>
    <row r="45" ht="48" customHeight="1">
      <c r="A45" s="8" t="n">
        <v>25</v>
      </c>
      <c r="B45" s="10">
        <f>Setup!B35</f>
        <v/>
      </c>
      <c r="C45" s="28" t="n"/>
      <c r="D45" s="28" t="n"/>
      <c r="E45" s="28" t="n"/>
      <c r="F45" s="28" t="n"/>
      <c r="G45" s="8">
        <f>IF(AND(ISNUMBER(E45),ISNUMBER(F45)),IF(ABS(E45-F45)&gt;=2,"⚑",""),"")</f>
        <v/>
      </c>
      <c r="H45" s="23" t="n"/>
      <c r="I45" s="23" t="n"/>
    </row>
    <row r="46" ht="48" customHeight="1">
      <c r="A46" s="8" t="n">
        <v>26</v>
      </c>
      <c r="B46" s="10">
        <f>Setup!B36</f>
        <v/>
      </c>
      <c r="C46" s="28" t="n"/>
      <c r="D46" s="28" t="n"/>
      <c r="E46" s="28" t="n"/>
      <c r="F46" s="28" t="n"/>
      <c r="G46" s="8">
        <f>IF(AND(ISNUMBER(E46),ISNUMBER(F46)),IF(ABS(E46-F46)&gt;=2,"⚑",""),"")</f>
        <v/>
      </c>
      <c r="H46" s="23" t="n"/>
      <c r="I46" s="23" t="n"/>
    </row>
    <row r="47" ht="48" customHeight="1">
      <c r="A47" s="8" t="n">
        <v>27</v>
      </c>
      <c r="B47" s="10">
        <f>Setup!B37</f>
        <v/>
      </c>
      <c r="C47" s="28" t="n"/>
      <c r="D47" s="28" t="n"/>
      <c r="E47" s="28" t="n"/>
      <c r="F47" s="28" t="n"/>
      <c r="G47" s="8">
        <f>IF(AND(ISNUMBER(E47),ISNUMBER(F47)),IF(ABS(E47-F47)&gt;=2,"⚑",""),"")</f>
        <v/>
      </c>
      <c r="H47" s="23" t="n"/>
      <c r="I47" s="23" t="n"/>
    </row>
    <row r="48" ht="48" customHeight="1">
      <c r="A48" s="8" t="n">
        <v>28</v>
      </c>
      <c r="B48" s="10">
        <f>Setup!B38</f>
        <v/>
      </c>
      <c r="C48" s="28" t="n"/>
      <c r="D48" s="28" t="n"/>
      <c r="E48" s="28" t="n"/>
      <c r="F48" s="28" t="n"/>
      <c r="G48" s="8">
        <f>IF(AND(ISNUMBER(E48),ISNUMBER(F48)),IF(ABS(E48-F48)&gt;=2,"⚑",""),"")</f>
        <v/>
      </c>
      <c r="H48" s="23" t="n"/>
      <c r="I48" s="23" t="n"/>
    </row>
    <row r="49" ht="48" customHeight="1">
      <c r="A49" s="8" t="n">
        <v>29</v>
      </c>
      <c r="B49" s="10">
        <f>Setup!B39</f>
        <v/>
      </c>
      <c r="C49" s="28" t="n"/>
      <c r="D49" s="28" t="n"/>
      <c r="E49" s="28" t="n"/>
      <c r="F49" s="28" t="n"/>
      <c r="G49" s="8">
        <f>IF(AND(ISNUMBER(E49),ISNUMBER(F49)),IF(ABS(E49-F49)&gt;=2,"⚑",""),"")</f>
        <v/>
      </c>
      <c r="H49" s="23" t="n"/>
      <c r="I49" s="23" t="n"/>
    </row>
    <row r="50">
      <c r="D50" s="29" t="inlineStr">
        <is>
          <t>Total</t>
        </is>
      </c>
      <c r="E50" s="30">
        <f>SUM(E21:E49)</f>
        <v/>
      </c>
      <c r="F50" s="30">
        <f>SUM(F21:F49)</f>
        <v/>
      </c>
    </row>
    <row r="51">
      <c r="D51" s="29" t="inlineStr">
        <is>
          <t>Questions scored</t>
        </is>
      </c>
      <c r="E51" s="30">
        <f>COUNT(E21:E49)</f>
        <v/>
      </c>
      <c r="F51" s="30">
        <f>COUNT(F21:F49)</f>
        <v/>
      </c>
    </row>
    <row r="52">
      <c r="D52" s="29" t="inlineStr">
        <is>
          <t>Average (out of 4)</t>
        </is>
      </c>
      <c r="E52" s="30">
        <f>IFERROR(ROUND(E50/E51,2),"")</f>
        <v/>
      </c>
      <c r="F52" s="30">
        <f>IFERROR(ROUND(F50/F51,2),"")</f>
        <v/>
      </c>
    </row>
    <row r="54" ht="34" customHeight="1">
      <c r="A54" s="31" t="inlineStr">
        <is>
          <t>#</t>
        </is>
      </c>
      <c r="B54" s="31" t="inlineStr">
        <is>
          <t>CV clarification questions (not in competency total)</t>
        </is>
      </c>
      <c r="C54" s="26" t="n"/>
      <c r="D54" s="27" t="n"/>
      <c r="E54" s="31" t="inlineStr">
        <is>
          <t>Score</t>
        </is>
      </c>
      <c r="F54" s="31" t="inlineStr"/>
      <c r="G54" s="31" t="inlineStr"/>
      <c r="H54" s="31" t="inlineStr">
        <is>
          <t>Answer summary</t>
        </is>
      </c>
      <c r="I54" s="27" t="n"/>
    </row>
    <row r="55" ht="32" customHeight="1">
      <c r="A55" s="32" t="n">
        <v>1</v>
      </c>
      <c r="B55" s="23" t="n"/>
      <c r="C55" s="26" t="n"/>
      <c r="D55" s="27" t="n"/>
      <c r="E55" s="28" t="n"/>
      <c r="H55" s="23" t="n"/>
      <c r="I55" s="27" t="n"/>
    </row>
    <row r="56" ht="32" customHeight="1">
      <c r="A56" s="32" t="n">
        <v>2</v>
      </c>
      <c r="B56" s="23" t="n"/>
      <c r="C56" s="26" t="n"/>
      <c r="D56" s="27" t="n"/>
      <c r="E56" s="28" t="n"/>
      <c r="H56" s="23" t="n"/>
      <c r="I56" s="27" t="n"/>
    </row>
    <row r="57" ht="32" customHeight="1">
      <c r="A57" s="32" t="n">
        <v>3</v>
      </c>
      <c r="B57" s="23" t="n"/>
      <c r="C57" s="26" t="n"/>
      <c r="D57" s="27" t="n"/>
      <c r="E57" s="28" t="n"/>
      <c r="H57" s="23" t="n"/>
      <c r="I57" s="27" t="n"/>
    </row>
    <row r="58" ht="32" customHeight="1">
      <c r="A58" s="32" t="n">
        <v>4</v>
      </c>
      <c r="B58" s="23" t="n"/>
      <c r="C58" s="26" t="n"/>
      <c r="D58" s="27" t="n"/>
      <c r="E58" s="28" t="n"/>
      <c r="H58" s="23" t="n"/>
      <c r="I58" s="27" t="n"/>
    </row>
    <row r="60" ht="34" customHeight="1">
      <c r="A60" s="31" t="inlineStr">
        <is>
          <t>#</t>
        </is>
      </c>
      <c r="B60" s="31" t="inlineStr">
        <is>
          <t>Sales assessment questions (not in competency total)</t>
        </is>
      </c>
      <c r="C60" s="26" t="n"/>
      <c r="D60" s="27" t="n"/>
      <c r="E60" s="31" t="inlineStr">
        <is>
          <t>Score</t>
        </is>
      </c>
      <c r="F60" s="31" t="inlineStr"/>
      <c r="G60" s="31" t="inlineStr"/>
      <c r="H60" s="31" t="inlineStr">
        <is>
          <t>Answer summary</t>
        </is>
      </c>
      <c r="I60" s="27" t="n"/>
    </row>
    <row r="61" ht="32" customHeight="1">
      <c r="A61" s="32" t="n">
        <v>1</v>
      </c>
      <c r="B61" s="23" t="n"/>
      <c r="C61" s="26" t="n"/>
      <c r="D61" s="27" t="n"/>
      <c r="E61" s="28" t="n"/>
      <c r="H61" s="23" t="n"/>
      <c r="I61" s="27" t="n"/>
    </row>
    <row r="62" ht="32" customHeight="1">
      <c r="A62" s="32" t="n">
        <v>2</v>
      </c>
      <c r="B62" s="23" t="n"/>
      <c r="C62" s="26" t="n"/>
      <c r="D62" s="27" t="n"/>
      <c r="E62" s="28" t="n"/>
      <c r="H62" s="23" t="n"/>
      <c r="I62" s="27" t="n"/>
    </row>
    <row r="63" ht="32" customHeight="1">
      <c r="A63" s="32" t="n">
        <v>3</v>
      </c>
      <c r="B63" s="23" t="n"/>
      <c r="C63" s="26" t="n"/>
      <c r="D63" s="27" t="n"/>
      <c r="E63" s="28" t="n"/>
      <c r="H63" s="23" t="n"/>
      <c r="I63" s="27" t="n"/>
    </row>
    <row r="64" ht="32" customHeight="1">
      <c r="A64" s="32" t="n">
        <v>4</v>
      </c>
      <c r="B64" s="23" t="n"/>
      <c r="C64" s="26" t="n"/>
      <c r="D64" s="27" t="n"/>
      <c r="E64" s="28" t="n"/>
      <c r="H64" s="23" t="n"/>
      <c r="I64" s="27" t="n"/>
    </row>
  </sheetData>
  <mergeCells count="44">
    <mergeCell ref="B60:D60"/>
    <mergeCell ref="A15:B15"/>
    <mergeCell ref="B61:D61"/>
    <mergeCell ref="B57:D57"/>
    <mergeCell ref="C8:I8"/>
    <mergeCell ref="A11:B11"/>
    <mergeCell ref="H54:I54"/>
    <mergeCell ref="H63:I63"/>
    <mergeCell ref="C7:I7"/>
    <mergeCell ref="H55:I55"/>
    <mergeCell ref="H58:I58"/>
    <mergeCell ref="A6:B6"/>
    <mergeCell ref="H56:I56"/>
    <mergeCell ref="C13:I13"/>
    <mergeCell ref="A7:B7"/>
    <mergeCell ref="H64:I64"/>
    <mergeCell ref="H60:I60"/>
    <mergeCell ref="C6:I6"/>
    <mergeCell ref="C15:I15"/>
    <mergeCell ref="H61:I61"/>
    <mergeCell ref="B55:D55"/>
    <mergeCell ref="C5:I5"/>
    <mergeCell ref="B64:D64"/>
    <mergeCell ref="A12:B12"/>
    <mergeCell ref="C14:I14"/>
    <mergeCell ref="B63:D63"/>
    <mergeCell ref="C4:I4"/>
    <mergeCell ref="A5:B5"/>
    <mergeCell ref="A14:B14"/>
    <mergeCell ref="H57:I57"/>
    <mergeCell ref="C10:I10"/>
    <mergeCell ref="B62:D62"/>
    <mergeCell ref="A8:B8"/>
    <mergeCell ref="B54:D54"/>
    <mergeCell ref="A4:B4"/>
    <mergeCell ref="C9:I9"/>
    <mergeCell ref="H62:I62"/>
    <mergeCell ref="A10:B10"/>
    <mergeCell ref="C12:I12"/>
    <mergeCell ref="A13:B13"/>
    <mergeCell ref="B56:D56"/>
    <mergeCell ref="B58:D58"/>
    <mergeCell ref="A9:B9"/>
    <mergeCell ref="C11:I11"/>
  </mergeCells>
  <conditionalFormatting sqref="E21:G49">
    <cfRule type="expression" priority="1" dxfId="4">
      <formula>$G21="⚑"</formula>
    </cfRule>
  </conditionalFormatting>
  <dataValidations count="3">
    <dataValidation sqref="C8" showDropDown="0" showInputMessage="0" showErrorMessage="0" allowBlank="1" type="list">
      <formula1>"Taken forward,Hold,Not progressed,Withdrawn"</formula1>
    </dataValidation>
    <dataValidation sqref="E21 E22 E23 E24 E25 E26 E27 E28 E29 E30 E31 E32 E33 E34 E35 E36 E37 E38 E39 E40 E41 E42 E43 E44 E45 E46 E47 E48 E49 E55 E56 E57 E58 E61 E62 E63 E64 F21 F22 F23 F24 F25 F26 F27 F28 F29 F30 F31 F32 F33 F34 F35 F36 F37 F38 F39 F40 F41 F42 F43 F44 F45 F46 F47 F48 F49" showDropDown="0" showInputMessage="0" showErrorMessage="1" allowBlank="1" errorTitle="Score 1–4" error="Please enter a whole number from 1 (Poor) to 4 (Excellent)." type="whole" operator="between">
      <formula1>1</formula1>
      <formula2>4</formula2>
    </dataValidation>
    <dataValidation sqref="C21 C22 C23 C24 C25 C26 C27 C28 C29 C30 C31 C32 C33 C34 C35 C36 C37 C38 C39 C40 C41 C42 C43 C44 C45 C46 C47 C48 C49" showDropDown="0" showInputMessage="0" showErrorMessage="0" allowBlank="1" type="list">
      <formula1>=Setup!$B$6:$B$7</formula1>
    </dataValidation>
  </dataValidations>
  <pageMargins left="0.75" right="0.75" top="1" bottom="1" header="0.5" footer="0.5"/>
  <pageSetup orientation="landscape" fitToHeight="0" fitToWidth="1"/>
  <headerFooter>
    <oddHeader/>
    <oddFooter>&amp;LVentas Sales – Competency Interview Scoring Matrix&amp;RPage &amp;P of &amp;N</oddFooter>
    <evenHeader/>
    <evenFooter/>
    <firstHeader/>
    <firstFooter/>
  </headerFooter>
  <drawing xmlns:r="http://schemas.openxmlformats.org/officeDocument/2006/relationships" r:id="rId1"/>
</worksheet>
</file>

<file path=xl/worksheets/sheet10.xml><?xml version="1.0" encoding="utf-8"?>
<worksheet xmlns="http://schemas.openxmlformats.org/spreadsheetml/2006/main">
  <sheetPr>
    <outlinePr summaryBelow="1" summaryRight="1"/>
    <pageSetUpPr fitToPage="1"/>
  </sheetPr>
  <dimension ref="A1:I64"/>
  <sheetViews>
    <sheetView zoomScale="90" workbookViewId="0">
      <pane ySplit="3" topLeftCell="A4" activePane="bottomLeft" state="frozen"/>
      <selection pane="bottomLeft" activeCell="A1" sqref="A1"/>
    </sheetView>
  </sheetViews>
  <sheetFormatPr baseColWidth="8" defaultRowHeight="15"/>
  <cols>
    <col width="5" customWidth="1" min="1" max="1"/>
    <col width="42" customWidth="1" min="2" max="2"/>
    <col width="14" customWidth="1" min="3" max="3"/>
    <col width="8" customWidth="1" min="4" max="4"/>
    <col width="12" customWidth="1" min="5" max="5"/>
    <col width="12" customWidth="1" min="6" max="6"/>
    <col width="8" customWidth="1" min="7" max="7"/>
    <col width="55" customWidth="1" min="8" max="8"/>
    <col width="45" customWidth="1" min="9" max="9"/>
  </cols>
  <sheetData>
    <row r="1">
      <c r="A1" s="1">
        <f>IF($C$4="","Candidate 6",$C$4)</f>
        <v/>
      </c>
    </row>
    <row r="2">
      <c r="A2" s="2" t="inlineStr">
        <is>
          <t>Enter scores 1–4 in the yellow cells. The Summary tab and Question grid update automatically.</t>
        </is>
      </c>
    </row>
    <row r="4" ht="20" customHeight="1">
      <c r="A4" s="24" t="inlineStr">
        <is>
          <t>Candidate name</t>
        </is>
      </c>
      <c r="C4" s="25" t="inlineStr"/>
      <c r="D4" s="26" t="n"/>
      <c r="E4" s="26" t="n"/>
      <c r="F4" s="26" t="n"/>
      <c r="G4" s="26" t="n"/>
      <c r="H4" s="26" t="n"/>
      <c r="I4" s="27" t="n"/>
    </row>
    <row r="5" ht="20" customHeight="1">
      <c r="A5" s="24" t="inlineStr">
        <is>
          <t>Interview date</t>
        </is>
      </c>
      <c r="C5" s="25" t="inlineStr"/>
      <c r="D5" s="26" t="n"/>
      <c r="E5" s="26" t="n"/>
      <c r="F5" s="26" t="n"/>
      <c r="G5" s="26" t="n"/>
      <c r="H5" s="26" t="n"/>
      <c r="I5" s="27" t="n"/>
    </row>
    <row r="6" ht="20" customHeight="1">
      <c r="A6" s="24" t="inlineStr">
        <is>
          <t>Sales assessment score (e.g. OMG)</t>
        </is>
      </c>
      <c r="C6" s="25" t="n"/>
      <c r="D6" s="26" t="n"/>
      <c r="E6" s="26" t="n"/>
      <c r="F6" s="26" t="n"/>
      <c r="G6" s="26" t="n"/>
      <c r="H6" s="26" t="n"/>
      <c r="I6" s="27" t="n"/>
    </row>
    <row r="7" ht="20" customHeight="1">
      <c r="A7" s="24" t="inlineStr">
        <is>
          <t>Recommendation</t>
        </is>
      </c>
      <c r="C7" s="25" t="inlineStr"/>
      <c r="D7" s="26" t="n"/>
      <c r="E7" s="26" t="n"/>
      <c r="F7" s="26" t="n"/>
      <c r="G7" s="26" t="n"/>
      <c r="H7" s="26" t="n"/>
      <c r="I7" s="27" t="n"/>
    </row>
    <row r="8" ht="20" customHeight="1">
      <c r="A8" s="24" t="inlineStr">
        <is>
          <t>Status</t>
        </is>
      </c>
      <c r="C8" s="25" t="inlineStr"/>
      <c r="D8" s="26" t="n"/>
      <c r="E8" s="26" t="n"/>
      <c r="F8" s="26" t="n"/>
      <c r="G8" s="26" t="n"/>
      <c r="H8" s="26" t="n"/>
      <c r="I8" s="27" t="n"/>
    </row>
    <row r="9" ht="34" customHeight="1">
      <c r="A9" s="24" t="inlineStr">
        <is>
          <t>Background</t>
        </is>
      </c>
      <c r="C9" s="25" t="inlineStr"/>
      <c r="D9" s="26" t="n"/>
      <c r="E9" s="26" t="n"/>
      <c r="F9" s="26" t="n"/>
      <c r="G9" s="26" t="n"/>
      <c r="H9" s="26" t="n"/>
      <c r="I9" s="27" t="n"/>
    </row>
    <row r="10" ht="34" customHeight="1">
      <c r="A10" s="24" t="inlineStr">
        <is>
          <t>Why change</t>
        </is>
      </c>
      <c r="C10" s="25" t="inlineStr"/>
      <c r="D10" s="26" t="n"/>
      <c r="E10" s="26" t="n"/>
      <c r="F10" s="26" t="n"/>
      <c r="G10" s="26" t="n"/>
      <c r="H10" s="26" t="n"/>
      <c r="I10" s="27" t="n"/>
    </row>
    <row r="11" ht="34" customHeight="1">
      <c r="A11" s="24" t="inlineStr">
        <is>
          <t>Strengths</t>
        </is>
      </c>
      <c r="C11" s="25" t="inlineStr"/>
      <c r="D11" s="26" t="n"/>
      <c r="E11" s="26" t="n"/>
      <c r="F11" s="26" t="n"/>
      <c r="G11" s="26" t="n"/>
      <c r="H11" s="26" t="n"/>
      <c r="I11" s="27" t="n"/>
    </row>
    <row r="12" ht="34" customHeight="1">
      <c r="A12" s="24" t="inlineStr">
        <is>
          <t>Concerns</t>
        </is>
      </c>
      <c r="C12" s="25" t="inlineStr"/>
      <c r="D12" s="26" t="n"/>
      <c r="E12" s="26" t="n"/>
      <c r="F12" s="26" t="n"/>
      <c r="G12" s="26" t="n"/>
      <c r="H12" s="26" t="n"/>
      <c r="I12" s="27" t="n"/>
    </row>
    <row r="13" ht="34" customHeight="1">
      <c r="A13" s="24" t="inlineStr">
        <is>
          <t>Package / location</t>
        </is>
      </c>
      <c r="C13" s="25" t="inlineStr"/>
      <c r="D13" s="26" t="n"/>
      <c r="E13" s="26" t="n"/>
      <c r="F13" s="26" t="n"/>
      <c r="G13" s="26" t="n"/>
      <c r="H13" s="26" t="n"/>
      <c r="I13" s="27" t="n"/>
    </row>
    <row r="14" ht="34" customHeight="1">
      <c r="A14" s="24" t="inlineStr">
        <is>
          <t>Overall</t>
        </is>
      </c>
      <c r="C14" s="25" t="inlineStr"/>
      <c r="D14" s="26" t="n"/>
      <c r="E14" s="26" t="n"/>
      <c r="F14" s="26" t="n"/>
      <c r="G14" s="26" t="n"/>
      <c r="H14" s="26" t="n"/>
      <c r="I14" s="27" t="n"/>
    </row>
    <row r="15" ht="34" customHeight="1">
      <c r="A15" s="24" t="inlineStr">
        <is>
          <t>Candidate's questions</t>
        </is>
      </c>
      <c r="C15" s="25" t="inlineStr"/>
      <c r="D15" s="26" t="n"/>
      <c r="E15" s="26" t="n"/>
      <c r="F15" s="26" t="n"/>
      <c r="G15" s="26" t="n"/>
      <c r="H15" s="26" t="n"/>
      <c r="I15" s="27" t="n"/>
    </row>
    <row r="20" ht="34" customHeight="1">
      <c r="A20" s="7" t="inlineStr">
        <is>
          <t>Q</t>
        </is>
      </c>
      <c r="B20" s="7" t="inlineStr">
        <is>
          <t>Question</t>
        </is>
      </c>
      <c r="C20" s="7" t="inlineStr">
        <is>
          <t>Asked by</t>
        </is>
      </c>
      <c r="D20" s="7" t="inlineStr">
        <is>
          <t>Time</t>
        </is>
      </c>
      <c r="E20" s="7">
        <f>Setup!$B$6</f>
        <v/>
      </c>
      <c r="F20" s="7">
        <f>Setup!$B$7</f>
        <v/>
      </c>
      <c r="G20" s="7" t="inlineStr">
        <is>
          <t>Gap ≥2</t>
        </is>
      </c>
      <c r="H20" s="7" t="inlineStr">
        <is>
          <t>Evidence (what they said)</t>
        </is>
      </c>
      <c r="I20" s="7" t="inlineStr">
        <is>
          <t>Rationale for score</t>
        </is>
      </c>
    </row>
    <row r="21" ht="48" customHeight="1">
      <c r="A21" s="8" t="n">
        <v>1</v>
      </c>
      <c r="B21" s="10">
        <f>Setup!B11</f>
        <v/>
      </c>
      <c r="C21" s="28" t="n"/>
      <c r="D21" s="28" t="n"/>
      <c r="E21" s="28" t="n"/>
      <c r="F21" s="28" t="n"/>
      <c r="G21" s="8">
        <f>IF(AND(ISNUMBER(E21),ISNUMBER(F21)),IF(ABS(E21-F21)&gt;=2,"⚑",""),"")</f>
        <v/>
      </c>
      <c r="H21" s="23" t="n"/>
      <c r="I21" s="23" t="n"/>
    </row>
    <row r="22" ht="48" customHeight="1">
      <c r="A22" s="8" t="n">
        <v>2</v>
      </c>
      <c r="B22" s="10">
        <f>Setup!B12</f>
        <v/>
      </c>
      <c r="C22" s="28" t="n"/>
      <c r="D22" s="28" t="n"/>
      <c r="E22" s="28" t="n"/>
      <c r="F22" s="28" t="n"/>
      <c r="G22" s="8">
        <f>IF(AND(ISNUMBER(E22),ISNUMBER(F22)),IF(ABS(E22-F22)&gt;=2,"⚑",""),"")</f>
        <v/>
      </c>
      <c r="H22" s="23" t="n"/>
      <c r="I22" s="23" t="n"/>
    </row>
    <row r="23" ht="48" customHeight="1">
      <c r="A23" s="8" t="n">
        <v>3</v>
      </c>
      <c r="B23" s="10">
        <f>Setup!B13</f>
        <v/>
      </c>
      <c r="C23" s="28" t="n"/>
      <c r="D23" s="28" t="n"/>
      <c r="E23" s="28" t="n"/>
      <c r="F23" s="28" t="n"/>
      <c r="G23" s="8">
        <f>IF(AND(ISNUMBER(E23),ISNUMBER(F23)),IF(ABS(E23-F23)&gt;=2,"⚑",""),"")</f>
        <v/>
      </c>
      <c r="H23" s="23" t="n"/>
      <c r="I23" s="23" t="n"/>
    </row>
    <row r="24" ht="48" customHeight="1">
      <c r="A24" s="8" t="n">
        <v>4</v>
      </c>
      <c r="B24" s="10">
        <f>Setup!B14</f>
        <v/>
      </c>
      <c r="C24" s="28" t="n"/>
      <c r="D24" s="28" t="n"/>
      <c r="E24" s="28" t="n"/>
      <c r="F24" s="28" t="n"/>
      <c r="G24" s="8">
        <f>IF(AND(ISNUMBER(E24),ISNUMBER(F24)),IF(ABS(E24-F24)&gt;=2,"⚑",""),"")</f>
        <v/>
      </c>
      <c r="H24" s="23" t="n"/>
      <c r="I24" s="23" t="n"/>
    </row>
    <row r="25" ht="48" customHeight="1">
      <c r="A25" s="8" t="n">
        <v>5</v>
      </c>
      <c r="B25" s="10">
        <f>Setup!B15</f>
        <v/>
      </c>
      <c r="C25" s="28" t="n"/>
      <c r="D25" s="28" t="n"/>
      <c r="E25" s="28" t="n"/>
      <c r="F25" s="28" t="n"/>
      <c r="G25" s="8">
        <f>IF(AND(ISNUMBER(E25),ISNUMBER(F25)),IF(ABS(E25-F25)&gt;=2,"⚑",""),"")</f>
        <v/>
      </c>
      <c r="H25" s="23" t="n"/>
      <c r="I25" s="23" t="n"/>
    </row>
    <row r="26" ht="48" customHeight="1">
      <c r="A26" s="8" t="n">
        <v>6</v>
      </c>
      <c r="B26" s="10">
        <f>Setup!B16</f>
        <v/>
      </c>
      <c r="C26" s="28" t="n"/>
      <c r="D26" s="28" t="n"/>
      <c r="E26" s="28" t="n"/>
      <c r="F26" s="28" t="n"/>
      <c r="G26" s="8">
        <f>IF(AND(ISNUMBER(E26),ISNUMBER(F26)),IF(ABS(E26-F26)&gt;=2,"⚑",""),"")</f>
        <v/>
      </c>
      <c r="H26" s="23" t="n"/>
      <c r="I26" s="23" t="n"/>
    </row>
    <row r="27" ht="48" customHeight="1">
      <c r="A27" s="8" t="n">
        <v>7</v>
      </c>
      <c r="B27" s="10">
        <f>Setup!B17</f>
        <v/>
      </c>
      <c r="C27" s="28" t="n"/>
      <c r="D27" s="28" t="n"/>
      <c r="E27" s="28" t="n"/>
      <c r="F27" s="28" t="n"/>
      <c r="G27" s="8">
        <f>IF(AND(ISNUMBER(E27),ISNUMBER(F27)),IF(ABS(E27-F27)&gt;=2,"⚑",""),"")</f>
        <v/>
      </c>
      <c r="H27" s="23" t="n"/>
      <c r="I27" s="23" t="n"/>
    </row>
    <row r="28" ht="48" customHeight="1">
      <c r="A28" s="8" t="n">
        <v>8</v>
      </c>
      <c r="B28" s="10">
        <f>Setup!B18</f>
        <v/>
      </c>
      <c r="C28" s="28" t="n"/>
      <c r="D28" s="28" t="n"/>
      <c r="E28" s="28" t="n"/>
      <c r="F28" s="28" t="n"/>
      <c r="G28" s="8">
        <f>IF(AND(ISNUMBER(E28),ISNUMBER(F28)),IF(ABS(E28-F28)&gt;=2,"⚑",""),"")</f>
        <v/>
      </c>
      <c r="H28" s="23" t="n"/>
      <c r="I28" s="23" t="n"/>
    </row>
    <row r="29" ht="48" customHeight="1">
      <c r="A29" s="8" t="n">
        <v>9</v>
      </c>
      <c r="B29" s="10">
        <f>Setup!B19</f>
        <v/>
      </c>
      <c r="C29" s="28" t="n"/>
      <c r="D29" s="28" t="n"/>
      <c r="E29" s="28" t="n"/>
      <c r="F29" s="28" t="n"/>
      <c r="G29" s="8">
        <f>IF(AND(ISNUMBER(E29),ISNUMBER(F29)),IF(ABS(E29-F29)&gt;=2,"⚑",""),"")</f>
        <v/>
      </c>
      <c r="H29" s="23" t="n"/>
      <c r="I29" s="23" t="n"/>
    </row>
    <row r="30" ht="48" customHeight="1">
      <c r="A30" s="8" t="n">
        <v>10</v>
      </c>
      <c r="B30" s="10">
        <f>Setup!B20</f>
        <v/>
      </c>
      <c r="C30" s="28" t="n"/>
      <c r="D30" s="28" t="n"/>
      <c r="E30" s="28" t="n"/>
      <c r="F30" s="28" t="n"/>
      <c r="G30" s="8">
        <f>IF(AND(ISNUMBER(E30),ISNUMBER(F30)),IF(ABS(E30-F30)&gt;=2,"⚑",""),"")</f>
        <v/>
      </c>
      <c r="H30" s="23" t="n"/>
      <c r="I30" s="23" t="n"/>
    </row>
    <row r="31" ht="48" customHeight="1">
      <c r="A31" s="8" t="n">
        <v>11</v>
      </c>
      <c r="B31" s="10">
        <f>Setup!B21</f>
        <v/>
      </c>
      <c r="C31" s="28" t="n"/>
      <c r="D31" s="28" t="n"/>
      <c r="E31" s="28" t="n"/>
      <c r="F31" s="28" t="n"/>
      <c r="G31" s="8">
        <f>IF(AND(ISNUMBER(E31),ISNUMBER(F31)),IF(ABS(E31-F31)&gt;=2,"⚑",""),"")</f>
        <v/>
      </c>
      <c r="H31" s="23" t="n"/>
      <c r="I31" s="23" t="n"/>
    </row>
    <row r="32" ht="48" customHeight="1">
      <c r="A32" s="8" t="n">
        <v>12</v>
      </c>
      <c r="B32" s="10">
        <f>Setup!B22</f>
        <v/>
      </c>
      <c r="C32" s="28" t="n"/>
      <c r="D32" s="28" t="n"/>
      <c r="E32" s="28" t="n"/>
      <c r="F32" s="28" t="n"/>
      <c r="G32" s="8">
        <f>IF(AND(ISNUMBER(E32),ISNUMBER(F32)),IF(ABS(E32-F32)&gt;=2,"⚑",""),"")</f>
        <v/>
      </c>
      <c r="H32" s="23" t="n"/>
      <c r="I32" s="23" t="n"/>
    </row>
    <row r="33" ht="48" customHeight="1">
      <c r="A33" s="8" t="n">
        <v>13</v>
      </c>
      <c r="B33" s="10">
        <f>Setup!B23</f>
        <v/>
      </c>
      <c r="C33" s="28" t="n"/>
      <c r="D33" s="28" t="n"/>
      <c r="E33" s="28" t="n"/>
      <c r="F33" s="28" t="n"/>
      <c r="G33" s="8">
        <f>IF(AND(ISNUMBER(E33),ISNUMBER(F33)),IF(ABS(E33-F33)&gt;=2,"⚑",""),"")</f>
        <v/>
      </c>
      <c r="H33" s="23" t="n"/>
      <c r="I33" s="23" t="n"/>
    </row>
    <row r="34" ht="48" customHeight="1">
      <c r="A34" s="8" t="n">
        <v>14</v>
      </c>
      <c r="B34" s="10">
        <f>Setup!B24</f>
        <v/>
      </c>
      <c r="C34" s="28" t="n"/>
      <c r="D34" s="28" t="n"/>
      <c r="E34" s="28" t="n"/>
      <c r="F34" s="28" t="n"/>
      <c r="G34" s="8">
        <f>IF(AND(ISNUMBER(E34),ISNUMBER(F34)),IF(ABS(E34-F34)&gt;=2,"⚑",""),"")</f>
        <v/>
      </c>
      <c r="H34" s="23" t="n"/>
      <c r="I34" s="23" t="n"/>
    </row>
    <row r="35" ht="48" customHeight="1">
      <c r="A35" s="8" t="n">
        <v>15</v>
      </c>
      <c r="B35" s="10">
        <f>Setup!B25</f>
        <v/>
      </c>
      <c r="C35" s="28" t="n"/>
      <c r="D35" s="28" t="n"/>
      <c r="E35" s="28" t="n"/>
      <c r="F35" s="28" t="n"/>
      <c r="G35" s="8">
        <f>IF(AND(ISNUMBER(E35),ISNUMBER(F35)),IF(ABS(E35-F35)&gt;=2,"⚑",""),"")</f>
        <v/>
      </c>
      <c r="H35" s="23" t="n"/>
      <c r="I35" s="23" t="n"/>
    </row>
    <row r="36" ht="48" customHeight="1">
      <c r="A36" s="8" t="n">
        <v>16</v>
      </c>
      <c r="B36" s="10">
        <f>Setup!B26</f>
        <v/>
      </c>
      <c r="C36" s="28" t="n"/>
      <c r="D36" s="28" t="n"/>
      <c r="E36" s="28" t="n"/>
      <c r="F36" s="28" t="n"/>
      <c r="G36" s="8">
        <f>IF(AND(ISNUMBER(E36),ISNUMBER(F36)),IF(ABS(E36-F36)&gt;=2,"⚑",""),"")</f>
        <v/>
      </c>
      <c r="H36" s="23" t="n"/>
      <c r="I36" s="23" t="n"/>
    </row>
    <row r="37" ht="48" customHeight="1">
      <c r="A37" s="8" t="n">
        <v>17</v>
      </c>
      <c r="B37" s="10">
        <f>Setup!B27</f>
        <v/>
      </c>
      <c r="C37" s="28" t="n"/>
      <c r="D37" s="28" t="n"/>
      <c r="E37" s="28" t="n"/>
      <c r="F37" s="28" t="n"/>
      <c r="G37" s="8">
        <f>IF(AND(ISNUMBER(E37),ISNUMBER(F37)),IF(ABS(E37-F37)&gt;=2,"⚑",""),"")</f>
        <v/>
      </c>
      <c r="H37" s="23" t="n"/>
      <c r="I37" s="23" t="n"/>
    </row>
    <row r="38" ht="48" customHeight="1">
      <c r="A38" s="8" t="n">
        <v>18</v>
      </c>
      <c r="B38" s="10">
        <f>Setup!B28</f>
        <v/>
      </c>
      <c r="C38" s="28" t="n"/>
      <c r="D38" s="28" t="n"/>
      <c r="E38" s="28" t="n"/>
      <c r="F38" s="28" t="n"/>
      <c r="G38" s="8">
        <f>IF(AND(ISNUMBER(E38),ISNUMBER(F38)),IF(ABS(E38-F38)&gt;=2,"⚑",""),"")</f>
        <v/>
      </c>
      <c r="H38" s="23" t="n"/>
      <c r="I38" s="23" t="n"/>
    </row>
    <row r="39" ht="48" customHeight="1">
      <c r="A39" s="8" t="n">
        <v>19</v>
      </c>
      <c r="B39" s="10">
        <f>Setup!B29</f>
        <v/>
      </c>
      <c r="C39" s="28" t="n"/>
      <c r="D39" s="28" t="n"/>
      <c r="E39" s="28" t="n"/>
      <c r="F39" s="28" t="n"/>
      <c r="G39" s="8">
        <f>IF(AND(ISNUMBER(E39),ISNUMBER(F39)),IF(ABS(E39-F39)&gt;=2,"⚑",""),"")</f>
        <v/>
      </c>
      <c r="H39" s="23" t="n"/>
      <c r="I39" s="23" t="n"/>
    </row>
    <row r="40" ht="48" customHeight="1">
      <c r="A40" s="8" t="n">
        <v>20</v>
      </c>
      <c r="B40" s="10">
        <f>Setup!B30</f>
        <v/>
      </c>
      <c r="C40" s="28" t="n"/>
      <c r="D40" s="28" t="n"/>
      <c r="E40" s="28" t="n"/>
      <c r="F40" s="28" t="n"/>
      <c r="G40" s="8">
        <f>IF(AND(ISNUMBER(E40),ISNUMBER(F40)),IF(ABS(E40-F40)&gt;=2,"⚑",""),"")</f>
        <v/>
      </c>
      <c r="H40" s="23" t="n"/>
      <c r="I40" s="23" t="n"/>
    </row>
    <row r="41" ht="48" customHeight="1">
      <c r="A41" s="8" t="n">
        <v>21</v>
      </c>
      <c r="B41" s="10">
        <f>Setup!B31</f>
        <v/>
      </c>
      <c r="C41" s="28" t="n"/>
      <c r="D41" s="28" t="n"/>
      <c r="E41" s="28" t="n"/>
      <c r="F41" s="28" t="n"/>
      <c r="G41" s="8">
        <f>IF(AND(ISNUMBER(E41),ISNUMBER(F41)),IF(ABS(E41-F41)&gt;=2,"⚑",""),"")</f>
        <v/>
      </c>
      <c r="H41" s="23" t="n"/>
      <c r="I41" s="23" t="n"/>
    </row>
    <row r="42" ht="48" customHeight="1">
      <c r="A42" s="8" t="n">
        <v>22</v>
      </c>
      <c r="B42" s="10">
        <f>Setup!B32</f>
        <v/>
      </c>
      <c r="C42" s="28" t="n"/>
      <c r="D42" s="28" t="n"/>
      <c r="E42" s="28" t="n"/>
      <c r="F42" s="28" t="n"/>
      <c r="G42" s="8">
        <f>IF(AND(ISNUMBER(E42),ISNUMBER(F42)),IF(ABS(E42-F42)&gt;=2,"⚑",""),"")</f>
        <v/>
      </c>
      <c r="H42" s="23" t="n"/>
      <c r="I42" s="23" t="n"/>
    </row>
    <row r="43" ht="48" customHeight="1">
      <c r="A43" s="8" t="n">
        <v>23</v>
      </c>
      <c r="B43" s="10">
        <f>Setup!B33</f>
        <v/>
      </c>
      <c r="C43" s="28" t="n"/>
      <c r="D43" s="28" t="n"/>
      <c r="E43" s="28" t="n"/>
      <c r="F43" s="28" t="n"/>
      <c r="G43" s="8">
        <f>IF(AND(ISNUMBER(E43),ISNUMBER(F43)),IF(ABS(E43-F43)&gt;=2,"⚑",""),"")</f>
        <v/>
      </c>
      <c r="H43" s="23" t="n"/>
      <c r="I43" s="23" t="n"/>
    </row>
    <row r="44" ht="48" customHeight="1">
      <c r="A44" s="8" t="n">
        <v>24</v>
      </c>
      <c r="B44" s="10">
        <f>Setup!B34</f>
        <v/>
      </c>
      <c r="C44" s="28" t="n"/>
      <c r="D44" s="28" t="n"/>
      <c r="E44" s="28" t="n"/>
      <c r="F44" s="28" t="n"/>
      <c r="G44" s="8">
        <f>IF(AND(ISNUMBER(E44),ISNUMBER(F44)),IF(ABS(E44-F44)&gt;=2,"⚑",""),"")</f>
        <v/>
      </c>
      <c r="H44" s="23" t="n"/>
      <c r="I44" s="23" t="n"/>
    </row>
    <row r="45" ht="48" customHeight="1">
      <c r="A45" s="8" t="n">
        <v>25</v>
      </c>
      <c r="B45" s="10">
        <f>Setup!B35</f>
        <v/>
      </c>
      <c r="C45" s="28" t="n"/>
      <c r="D45" s="28" t="n"/>
      <c r="E45" s="28" t="n"/>
      <c r="F45" s="28" t="n"/>
      <c r="G45" s="8">
        <f>IF(AND(ISNUMBER(E45),ISNUMBER(F45)),IF(ABS(E45-F45)&gt;=2,"⚑",""),"")</f>
        <v/>
      </c>
      <c r="H45" s="23" t="n"/>
      <c r="I45" s="23" t="n"/>
    </row>
    <row r="46" ht="48" customHeight="1">
      <c r="A46" s="8" t="n">
        <v>26</v>
      </c>
      <c r="B46" s="10">
        <f>Setup!B36</f>
        <v/>
      </c>
      <c r="C46" s="28" t="n"/>
      <c r="D46" s="28" t="n"/>
      <c r="E46" s="28" t="n"/>
      <c r="F46" s="28" t="n"/>
      <c r="G46" s="8">
        <f>IF(AND(ISNUMBER(E46),ISNUMBER(F46)),IF(ABS(E46-F46)&gt;=2,"⚑",""),"")</f>
        <v/>
      </c>
      <c r="H46" s="23" t="n"/>
      <c r="I46" s="23" t="n"/>
    </row>
    <row r="47" ht="48" customHeight="1">
      <c r="A47" s="8" t="n">
        <v>27</v>
      </c>
      <c r="B47" s="10">
        <f>Setup!B37</f>
        <v/>
      </c>
      <c r="C47" s="28" t="n"/>
      <c r="D47" s="28" t="n"/>
      <c r="E47" s="28" t="n"/>
      <c r="F47" s="28" t="n"/>
      <c r="G47" s="8">
        <f>IF(AND(ISNUMBER(E47),ISNUMBER(F47)),IF(ABS(E47-F47)&gt;=2,"⚑",""),"")</f>
        <v/>
      </c>
      <c r="H47" s="23" t="n"/>
      <c r="I47" s="23" t="n"/>
    </row>
    <row r="48" ht="48" customHeight="1">
      <c r="A48" s="8" t="n">
        <v>28</v>
      </c>
      <c r="B48" s="10">
        <f>Setup!B38</f>
        <v/>
      </c>
      <c r="C48" s="28" t="n"/>
      <c r="D48" s="28" t="n"/>
      <c r="E48" s="28" t="n"/>
      <c r="F48" s="28" t="n"/>
      <c r="G48" s="8">
        <f>IF(AND(ISNUMBER(E48),ISNUMBER(F48)),IF(ABS(E48-F48)&gt;=2,"⚑",""),"")</f>
        <v/>
      </c>
      <c r="H48" s="23" t="n"/>
      <c r="I48" s="23" t="n"/>
    </row>
    <row r="49" ht="48" customHeight="1">
      <c r="A49" s="8" t="n">
        <v>29</v>
      </c>
      <c r="B49" s="10">
        <f>Setup!B39</f>
        <v/>
      </c>
      <c r="C49" s="28" t="n"/>
      <c r="D49" s="28" t="n"/>
      <c r="E49" s="28" t="n"/>
      <c r="F49" s="28" t="n"/>
      <c r="G49" s="8">
        <f>IF(AND(ISNUMBER(E49),ISNUMBER(F49)),IF(ABS(E49-F49)&gt;=2,"⚑",""),"")</f>
        <v/>
      </c>
      <c r="H49" s="23" t="n"/>
      <c r="I49" s="23" t="n"/>
    </row>
    <row r="50">
      <c r="D50" s="29" t="inlineStr">
        <is>
          <t>Total</t>
        </is>
      </c>
      <c r="E50" s="30">
        <f>SUM(E21:E49)</f>
        <v/>
      </c>
      <c r="F50" s="30">
        <f>SUM(F21:F49)</f>
        <v/>
      </c>
    </row>
    <row r="51">
      <c r="D51" s="29" t="inlineStr">
        <is>
          <t>Questions scored</t>
        </is>
      </c>
      <c r="E51" s="30">
        <f>COUNT(E21:E49)</f>
        <v/>
      </c>
      <c r="F51" s="30">
        <f>COUNT(F21:F49)</f>
        <v/>
      </c>
    </row>
    <row r="52">
      <c r="D52" s="29" t="inlineStr">
        <is>
          <t>Average (out of 4)</t>
        </is>
      </c>
      <c r="E52" s="30">
        <f>IFERROR(ROUND(E50/E51,2),"")</f>
        <v/>
      </c>
      <c r="F52" s="30">
        <f>IFERROR(ROUND(F50/F51,2),"")</f>
        <v/>
      </c>
    </row>
    <row r="54" ht="34" customHeight="1">
      <c r="A54" s="31" t="inlineStr">
        <is>
          <t>#</t>
        </is>
      </c>
      <c r="B54" s="31" t="inlineStr">
        <is>
          <t>CV clarification questions (not in competency total)</t>
        </is>
      </c>
      <c r="C54" s="26" t="n"/>
      <c r="D54" s="27" t="n"/>
      <c r="E54" s="31" t="inlineStr">
        <is>
          <t>Score</t>
        </is>
      </c>
      <c r="F54" s="31" t="inlineStr"/>
      <c r="G54" s="31" t="inlineStr"/>
      <c r="H54" s="31" t="inlineStr">
        <is>
          <t>Answer summary</t>
        </is>
      </c>
      <c r="I54" s="27" t="n"/>
    </row>
    <row r="55" ht="32" customHeight="1">
      <c r="A55" s="32" t="n">
        <v>1</v>
      </c>
      <c r="B55" s="23" t="n"/>
      <c r="C55" s="26" t="n"/>
      <c r="D55" s="27" t="n"/>
      <c r="E55" s="28" t="n"/>
      <c r="H55" s="23" t="n"/>
      <c r="I55" s="27" t="n"/>
    </row>
    <row r="56" ht="32" customHeight="1">
      <c r="A56" s="32" t="n">
        <v>2</v>
      </c>
      <c r="B56" s="23" t="n"/>
      <c r="C56" s="26" t="n"/>
      <c r="D56" s="27" t="n"/>
      <c r="E56" s="28" t="n"/>
      <c r="H56" s="23" t="n"/>
      <c r="I56" s="27" t="n"/>
    </row>
    <row r="57" ht="32" customHeight="1">
      <c r="A57" s="32" t="n">
        <v>3</v>
      </c>
      <c r="B57" s="23" t="n"/>
      <c r="C57" s="26" t="n"/>
      <c r="D57" s="27" t="n"/>
      <c r="E57" s="28" t="n"/>
      <c r="H57" s="23" t="n"/>
      <c r="I57" s="27" t="n"/>
    </row>
    <row r="58" ht="32" customHeight="1">
      <c r="A58" s="32" t="n">
        <v>4</v>
      </c>
      <c r="B58" s="23" t="n"/>
      <c r="C58" s="26" t="n"/>
      <c r="D58" s="27" t="n"/>
      <c r="E58" s="28" t="n"/>
      <c r="H58" s="23" t="n"/>
      <c r="I58" s="27" t="n"/>
    </row>
    <row r="60" ht="34" customHeight="1">
      <c r="A60" s="31" t="inlineStr">
        <is>
          <t>#</t>
        </is>
      </c>
      <c r="B60" s="31" t="inlineStr">
        <is>
          <t>Sales assessment questions (not in competency total)</t>
        </is>
      </c>
      <c r="C60" s="26" t="n"/>
      <c r="D60" s="27" t="n"/>
      <c r="E60" s="31" t="inlineStr">
        <is>
          <t>Score</t>
        </is>
      </c>
      <c r="F60" s="31" t="inlineStr"/>
      <c r="G60" s="31" t="inlineStr"/>
      <c r="H60" s="31" t="inlineStr">
        <is>
          <t>Answer summary</t>
        </is>
      </c>
      <c r="I60" s="27" t="n"/>
    </row>
    <row r="61" ht="32" customHeight="1">
      <c r="A61" s="32" t="n">
        <v>1</v>
      </c>
      <c r="B61" s="23" t="n"/>
      <c r="C61" s="26" t="n"/>
      <c r="D61" s="27" t="n"/>
      <c r="E61" s="28" t="n"/>
      <c r="H61" s="23" t="n"/>
      <c r="I61" s="27" t="n"/>
    </row>
    <row r="62" ht="32" customHeight="1">
      <c r="A62" s="32" t="n">
        <v>2</v>
      </c>
      <c r="B62" s="23" t="n"/>
      <c r="C62" s="26" t="n"/>
      <c r="D62" s="27" t="n"/>
      <c r="E62" s="28" t="n"/>
      <c r="H62" s="23" t="n"/>
      <c r="I62" s="27" t="n"/>
    </row>
    <row r="63" ht="32" customHeight="1">
      <c r="A63" s="32" t="n">
        <v>3</v>
      </c>
      <c r="B63" s="23" t="n"/>
      <c r="C63" s="26" t="n"/>
      <c r="D63" s="27" t="n"/>
      <c r="E63" s="28" t="n"/>
      <c r="H63" s="23" t="n"/>
      <c r="I63" s="27" t="n"/>
    </row>
    <row r="64" ht="32" customHeight="1">
      <c r="A64" s="32" t="n">
        <v>4</v>
      </c>
      <c r="B64" s="23" t="n"/>
      <c r="C64" s="26" t="n"/>
      <c r="D64" s="27" t="n"/>
      <c r="E64" s="28" t="n"/>
      <c r="H64" s="23" t="n"/>
      <c r="I64" s="27" t="n"/>
    </row>
  </sheetData>
  <mergeCells count="44">
    <mergeCell ref="B60:D60"/>
    <mergeCell ref="A15:B15"/>
    <mergeCell ref="B61:D61"/>
    <mergeCell ref="B57:D57"/>
    <mergeCell ref="C8:I8"/>
    <mergeCell ref="A11:B11"/>
    <mergeCell ref="H54:I54"/>
    <mergeCell ref="H63:I63"/>
    <mergeCell ref="C7:I7"/>
    <mergeCell ref="H55:I55"/>
    <mergeCell ref="H58:I58"/>
    <mergeCell ref="A6:B6"/>
    <mergeCell ref="H56:I56"/>
    <mergeCell ref="C13:I13"/>
    <mergeCell ref="A7:B7"/>
    <mergeCell ref="H64:I64"/>
    <mergeCell ref="H60:I60"/>
    <mergeCell ref="C6:I6"/>
    <mergeCell ref="C15:I15"/>
    <mergeCell ref="H61:I61"/>
    <mergeCell ref="B55:D55"/>
    <mergeCell ref="C5:I5"/>
    <mergeCell ref="B64:D64"/>
    <mergeCell ref="A12:B12"/>
    <mergeCell ref="C14:I14"/>
    <mergeCell ref="B63:D63"/>
    <mergeCell ref="C4:I4"/>
    <mergeCell ref="A5:B5"/>
    <mergeCell ref="A14:B14"/>
    <mergeCell ref="H57:I57"/>
    <mergeCell ref="C10:I10"/>
    <mergeCell ref="B62:D62"/>
    <mergeCell ref="A8:B8"/>
    <mergeCell ref="B54:D54"/>
    <mergeCell ref="A4:B4"/>
    <mergeCell ref="C9:I9"/>
    <mergeCell ref="H62:I62"/>
    <mergeCell ref="A10:B10"/>
    <mergeCell ref="C12:I12"/>
    <mergeCell ref="A13:B13"/>
    <mergeCell ref="B56:D56"/>
    <mergeCell ref="B58:D58"/>
    <mergeCell ref="A9:B9"/>
    <mergeCell ref="C11:I11"/>
  </mergeCells>
  <conditionalFormatting sqref="E21:G49">
    <cfRule type="expression" priority="1" dxfId="4">
      <formula>$G21="⚑"</formula>
    </cfRule>
  </conditionalFormatting>
  <dataValidations count="3">
    <dataValidation sqref="C8" showDropDown="0" showInputMessage="0" showErrorMessage="0" allowBlank="1" type="list">
      <formula1>"Taken forward,Hold,Not progressed,Withdrawn"</formula1>
    </dataValidation>
    <dataValidation sqref="E21 E22 E23 E24 E25 E26 E27 E28 E29 E30 E31 E32 E33 E34 E35 E36 E37 E38 E39 E40 E41 E42 E43 E44 E45 E46 E47 E48 E49 E55 E56 E57 E58 E61 E62 E63 E64 F21 F22 F23 F24 F25 F26 F27 F28 F29 F30 F31 F32 F33 F34 F35 F36 F37 F38 F39 F40 F41 F42 F43 F44 F45 F46 F47 F48 F49" showDropDown="0" showInputMessage="0" showErrorMessage="1" allowBlank="1" errorTitle="Score 1–4" error="Please enter a whole number from 1 (Poor) to 4 (Excellent)." type="whole" operator="between">
      <formula1>1</formula1>
      <formula2>4</formula2>
    </dataValidation>
    <dataValidation sqref="C21 C22 C23 C24 C25 C26 C27 C28 C29 C30 C31 C32 C33 C34 C35 C36 C37 C38 C39 C40 C41 C42 C43 C44 C45 C46 C47 C48 C49" showDropDown="0" showInputMessage="0" showErrorMessage="0" allowBlank="1" type="list">
      <formula1>=Setup!$B$6:$B$7</formula1>
    </dataValidation>
  </dataValidations>
  <pageMargins left="0.75" right="0.75" top="1" bottom="1" header="0.5" footer="0.5"/>
  <pageSetup orientation="landscape" fitToHeight="0" fitToWidth="1"/>
  <headerFooter>
    <oddHeader/>
    <oddFooter>&amp;LVentas Sales – Competency Interview Scoring Matrix&amp;RPage &amp;P of &amp;N</oddFooter>
    <evenHeader/>
    <evenFooter/>
    <firstHeader/>
    <firstFooter/>
  </headerFooter>
  <drawing xmlns:r="http://schemas.openxmlformats.org/officeDocument/2006/relationships" r:id="rId1"/>
</worksheet>
</file>

<file path=xl/worksheets/sheet11.xml><?xml version="1.0" encoding="utf-8"?>
<worksheet xmlns="http://schemas.openxmlformats.org/spreadsheetml/2006/main">
  <sheetPr>
    <outlinePr summaryBelow="1" summaryRight="1"/>
    <pageSetUpPr fitToPage="1"/>
  </sheetPr>
  <dimension ref="A1:I64"/>
  <sheetViews>
    <sheetView zoomScale="90" workbookViewId="0">
      <pane ySplit="3" topLeftCell="A4" activePane="bottomLeft" state="frozen"/>
      <selection pane="bottomLeft" activeCell="A1" sqref="A1"/>
    </sheetView>
  </sheetViews>
  <sheetFormatPr baseColWidth="8" defaultRowHeight="15"/>
  <cols>
    <col width="5" customWidth="1" min="1" max="1"/>
    <col width="42" customWidth="1" min="2" max="2"/>
    <col width="14" customWidth="1" min="3" max="3"/>
    <col width="8" customWidth="1" min="4" max="4"/>
    <col width="12" customWidth="1" min="5" max="5"/>
    <col width="12" customWidth="1" min="6" max="6"/>
    <col width="8" customWidth="1" min="7" max="7"/>
    <col width="55" customWidth="1" min="8" max="8"/>
    <col width="45" customWidth="1" min="9" max="9"/>
  </cols>
  <sheetData>
    <row r="1">
      <c r="A1" s="1">
        <f>IF($C$4="","Candidate 7",$C$4)</f>
        <v/>
      </c>
    </row>
    <row r="2">
      <c r="A2" s="2" t="inlineStr">
        <is>
          <t>Enter scores 1–4 in the yellow cells. The Summary tab and Question grid update automatically.</t>
        </is>
      </c>
    </row>
    <row r="4" ht="20" customHeight="1">
      <c r="A4" s="24" t="inlineStr">
        <is>
          <t>Candidate name</t>
        </is>
      </c>
      <c r="C4" s="25" t="inlineStr"/>
      <c r="D4" s="26" t="n"/>
      <c r="E4" s="26" t="n"/>
      <c r="F4" s="26" t="n"/>
      <c r="G4" s="26" t="n"/>
      <c r="H4" s="26" t="n"/>
      <c r="I4" s="27" t="n"/>
    </row>
    <row r="5" ht="20" customHeight="1">
      <c r="A5" s="24" t="inlineStr">
        <is>
          <t>Interview date</t>
        </is>
      </c>
      <c r="C5" s="25" t="inlineStr"/>
      <c r="D5" s="26" t="n"/>
      <c r="E5" s="26" t="n"/>
      <c r="F5" s="26" t="n"/>
      <c r="G5" s="26" t="n"/>
      <c r="H5" s="26" t="n"/>
      <c r="I5" s="27" t="n"/>
    </row>
    <row r="6" ht="20" customHeight="1">
      <c r="A6" s="24" t="inlineStr">
        <is>
          <t>Sales assessment score (e.g. OMG)</t>
        </is>
      </c>
      <c r="C6" s="25" t="n"/>
      <c r="D6" s="26" t="n"/>
      <c r="E6" s="26" t="n"/>
      <c r="F6" s="26" t="n"/>
      <c r="G6" s="26" t="n"/>
      <c r="H6" s="26" t="n"/>
      <c r="I6" s="27" t="n"/>
    </row>
    <row r="7" ht="20" customHeight="1">
      <c r="A7" s="24" t="inlineStr">
        <is>
          <t>Recommendation</t>
        </is>
      </c>
      <c r="C7" s="25" t="inlineStr"/>
      <c r="D7" s="26" t="n"/>
      <c r="E7" s="26" t="n"/>
      <c r="F7" s="26" t="n"/>
      <c r="G7" s="26" t="n"/>
      <c r="H7" s="26" t="n"/>
      <c r="I7" s="27" t="n"/>
    </row>
    <row r="8" ht="20" customHeight="1">
      <c r="A8" s="24" t="inlineStr">
        <is>
          <t>Status</t>
        </is>
      </c>
      <c r="C8" s="25" t="inlineStr"/>
      <c r="D8" s="26" t="n"/>
      <c r="E8" s="26" t="n"/>
      <c r="F8" s="26" t="n"/>
      <c r="G8" s="26" t="n"/>
      <c r="H8" s="26" t="n"/>
      <c r="I8" s="27" t="n"/>
    </row>
    <row r="9" ht="34" customHeight="1">
      <c r="A9" s="24" t="inlineStr">
        <is>
          <t>Background</t>
        </is>
      </c>
      <c r="C9" s="25" t="inlineStr"/>
      <c r="D9" s="26" t="n"/>
      <c r="E9" s="26" t="n"/>
      <c r="F9" s="26" t="n"/>
      <c r="G9" s="26" t="n"/>
      <c r="H9" s="26" t="n"/>
      <c r="I9" s="27" t="n"/>
    </row>
    <row r="10" ht="34" customHeight="1">
      <c r="A10" s="24" t="inlineStr">
        <is>
          <t>Why change</t>
        </is>
      </c>
      <c r="C10" s="25" t="inlineStr"/>
      <c r="D10" s="26" t="n"/>
      <c r="E10" s="26" t="n"/>
      <c r="F10" s="26" t="n"/>
      <c r="G10" s="26" t="n"/>
      <c r="H10" s="26" t="n"/>
      <c r="I10" s="27" t="n"/>
    </row>
    <row r="11" ht="34" customHeight="1">
      <c r="A11" s="24" t="inlineStr">
        <is>
          <t>Strengths</t>
        </is>
      </c>
      <c r="C11" s="25" t="inlineStr"/>
      <c r="D11" s="26" t="n"/>
      <c r="E11" s="26" t="n"/>
      <c r="F11" s="26" t="n"/>
      <c r="G11" s="26" t="n"/>
      <c r="H11" s="26" t="n"/>
      <c r="I11" s="27" t="n"/>
    </row>
    <row r="12" ht="34" customHeight="1">
      <c r="A12" s="24" t="inlineStr">
        <is>
          <t>Concerns</t>
        </is>
      </c>
      <c r="C12" s="25" t="inlineStr"/>
      <c r="D12" s="26" t="n"/>
      <c r="E12" s="26" t="n"/>
      <c r="F12" s="26" t="n"/>
      <c r="G12" s="26" t="n"/>
      <c r="H12" s="26" t="n"/>
      <c r="I12" s="27" t="n"/>
    </row>
    <row r="13" ht="34" customHeight="1">
      <c r="A13" s="24" t="inlineStr">
        <is>
          <t>Package / location</t>
        </is>
      </c>
      <c r="C13" s="25" t="inlineStr"/>
      <c r="D13" s="26" t="n"/>
      <c r="E13" s="26" t="n"/>
      <c r="F13" s="26" t="n"/>
      <c r="G13" s="26" t="n"/>
      <c r="H13" s="26" t="n"/>
      <c r="I13" s="27" t="n"/>
    </row>
    <row r="14" ht="34" customHeight="1">
      <c r="A14" s="24" t="inlineStr">
        <is>
          <t>Overall</t>
        </is>
      </c>
      <c r="C14" s="25" t="inlineStr"/>
      <c r="D14" s="26" t="n"/>
      <c r="E14" s="26" t="n"/>
      <c r="F14" s="26" t="n"/>
      <c r="G14" s="26" t="n"/>
      <c r="H14" s="26" t="n"/>
      <c r="I14" s="27" t="n"/>
    </row>
    <row r="15" ht="34" customHeight="1">
      <c r="A15" s="24" t="inlineStr">
        <is>
          <t>Candidate's questions</t>
        </is>
      </c>
      <c r="C15" s="25" t="inlineStr"/>
      <c r="D15" s="26" t="n"/>
      <c r="E15" s="26" t="n"/>
      <c r="F15" s="26" t="n"/>
      <c r="G15" s="26" t="n"/>
      <c r="H15" s="26" t="n"/>
      <c r="I15" s="27" t="n"/>
    </row>
    <row r="20" ht="34" customHeight="1">
      <c r="A20" s="7" t="inlineStr">
        <is>
          <t>Q</t>
        </is>
      </c>
      <c r="B20" s="7" t="inlineStr">
        <is>
          <t>Question</t>
        </is>
      </c>
      <c r="C20" s="7" t="inlineStr">
        <is>
          <t>Asked by</t>
        </is>
      </c>
      <c r="D20" s="7" t="inlineStr">
        <is>
          <t>Time</t>
        </is>
      </c>
      <c r="E20" s="7">
        <f>Setup!$B$6</f>
        <v/>
      </c>
      <c r="F20" s="7">
        <f>Setup!$B$7</f>
        <v/>
      </c>
      <c r="G20" s="7" t="inlineStr">
        <is>
          <t>Gap ≥2</t>
        </is>
      </c>
      <c r="H20" s="7" t="inlineStr">
        <is>
          <t>Evidence (what they said)</t>
        </is>
      </c>
      <c r="I20" s="7" t="inlineStr">
        <is>
          <t>Rationale for score</t>
        </is>
      </c>
    </row>
    <row r="21" ht="48" customHeight="1">
      <c r="A21" s="8" t="n">
        <v>1</v>
      </c>
      <c r="B21" s="10">
        <f>Setup!B11</f>
        <v/>
      </c>
      <c r="C21" s="28" t="n"/>
      <c r="D21" s="28" t="n"/>
      <c r="E21" s="28" t="n"/>
      <c r="F21" s="28" t="n"/>
      <c r="G21" s="8">
        <f>IF(AND(ISNUMBER(E21),ISNUMBER(F21)),IF(ABS(E21-F21)&gt;=2,"⚑",""),"")</f>
        <v/>
      </c>
      <c r="H21" s="23" t="n"/>
      <c r="I21" s="23" t="n"/>
    </row>
    <row r="22" ht="48" customHeight="1">
      <c r="A22" s="8" t="n">
        <v>2</v>
      </c>
      <c r="B22" s="10">
        <f>Setup!B12</f>
        <v/>
      </c>
      <c r="C22" s="28" t="n"/>
      <c r="D22" s="28" t="n"/>
      <c r="E22" s="28" t="n"/>
      <c r="F22" s="28" t="n"/>
      <c r="G22" s="8">
        <f>IF(AND(ISNUMBER(E22),ISNUMBER(F22)),IF(ABS(E22-F22)&gt;=2,"⚑",""),"")</f>
        <v/>
      </c>
      <c r="H22" s="23" t="n"/>
      <c r="I22" s="23" t="n"/>
    </row>
    <row r="23" ht="48" customHeight="1">
      <c r="A23" s="8" t="n">
        <v>3</v>
      </c>
      <c r="B23" s="10">
        <f>Setup!B13</f>
        <v/>
      </c>
      <c r="C23" s="28" t="n"/>
      <c r="D23" s="28" t="n"/>
      <c r="E23" s="28" t="n"/>
      <c r="F23" s="28" t="n"/>
      <c r="G23" s="8">
        <f>IF(AND(ISNUMBER(E23),ISNUMBER(F23)),IF(ABS(E23-F23)&gt;=2,"⚑",""),"")</f>
        <v/>
      </c>
      <c r="H23" s="23" t="n"/>
      <c r="I23" s="23" t="n"/>
    </row>
    <row r="24" ht="48" customHeight="1">
      <c r="A24" s="8" t="n">
        <v>4</v>
      </c>
      <c r="B24" s="10">
        <f>Setup!B14</f>
        <v/>
      </c>
      <c r="C24" s="28" t="n"/>
      <c r="D24" s="28" t="n"/>
      <c r="E24" s="28" t="n"/>
      <c r="F24" s="28" t="n"/>
      <c r="G24" s="8">
        <f>IF(AND(ISNUMBER(E24),ISNUMBER(F24)),IF(ABS(E24-F24)&gt;=2,"⚑",""),"")</f>
        <v/>
      </c>
      <c r="H24" s="23" t="n"/>
      <c r="I24" s="23" t="n"/>
    </row>
    <row r="25" ht="48" customHeight="1">
      <c r="A25" s="8" t="n">
        <v>5</v>
      </c>
      <c r="B25" s="10">
        <f>Setup!B15</f>
        <v/>
      </c>
      <c r="C25" s="28" t="n"/>
      <c r="D25" s="28" t="n"/>
      <c r="E25" s="28" t="n"/>
      <c r="F25" s="28" t="n"/>
      <c r="G25" s="8">
        <f>IF(AND(ISNUMBER(E25),ISNUMBER(F25)),IF(ABS(E25-F25)&gt;=2,"⚑",""),"")</f>
        <v/>
      </c>
      <c r="H25" s="23" t="n"/>
      <c r="I25" s="23" t="n"/>
    </row>
    <row r="26" ht="48" customHeight="1">
      <c r="A26" s="8" t="n">
        <v>6</v>
      </c>
      <c r="B26" s="10">
        <f>Setup!B16</f>
        <v/>
      </c>
      <c r="C26" s="28" t="n"/>
      <c r="D26" s="28" t="n"/>
      <c r="E26" s="28" t="n"/>
      <c r="F26" s="28" t="n"/>
      <c r="G26" s="8">
        <f>IF(AND(ISNUMBER(E26),ISNUMBER(F26)),IF(ABS(E26-F26)&gt;=2,"⚑",""),"")</f>
        <v/>
      </c>
      <c r="H26" s="23" t="n"/>
      <c r="I26" s="23" t="n"/>
    </row>
    <row r="27" ht="48" customHeight="1">
      <c r="A27" s="8" t="n">
        <v>7</v>
      </c>
      <c r="B27" s="10">
        <f>Setup!B17</f>
        <v/>
      </c>
      <c r="C27" s="28" t="n"/>
      <c r="D27" s="28" t="n"/>
      <c r="E27" s="28" t="n"/>
      <c r="F27" s="28" t="n"/>
      <c r="G27" s="8">
        <f>IF(AND(ISNUMBER(E27),ISNUMBER(F27)),IF(ABS(E27-F27)&gt;=2,"⚑",""),"")</f>
        <v/>
      </c>
      <c r="H27" s="23" t="n"/>
      <c r="I27" s="23" t="n"/>
    </row>
    <row r="28" ht="48" customHeight="1">
      <c r="A28" s="8" t="n">
        <v>8</v>
      </c>
      <c r="B28" s="10">
        <f>Setup!B18</f>
        <v/>
      </c>
      <c r="C28" s="28" t="n"/>
      <c r="D28" s="28" t="n"/>
      <c r="E28" s="28" t="n"/>
      <c r="F28" s="28" t="n"/>
      <c r="G28" s="8">
        <f>IF(AND(ISNUMBER(E28),ISNUMBER(F28)),IF(ABS(E28-F28)&gt;=2,"⚑",""),"")</f>
        <v/>
      </c>
      <c r="H28" s="23" t="n"/>
      <c r="I28" s="23" t="n"/>
    </row>
    <row r="29" ht="48" customHeight="1">
      <c r="A29" s="8" t="n">
        <v>9</v>
      </c>
      <c r="B29" s="10">
        <f>Setup!B19</f>
        <v/>
      </c>
      <c r="C29" s="28" t="n"/>
      <c r="D29" s="28" t="n"/>
      <c r="E29" s="28" t="n"/>
      <c r="F29" s="28" t="n"/>
      <c r="G29" s="8">
        <f>IF(AND(ISNUMBER(E29),ISNUMBER(F29)),IF(ABS(E29-F29)&gt;=2,"⚑",""),"")</f>
        <v/>
      </c>
      <c r="H29" s="23" t="n"/>
      <c r="I29" s="23" t="n"/>
    </row>
    <row r="30" ht="48" customHeight="1">
      <c r="A30" s="8" t="n">
        <v>10</v>
      </c>
      <c r="B30" s="10">
        <f>Setup!B20</f>
        <v/>
      </c>
      <c r="C30" s="28" t="n"/>
      <c r="D30" s="28" t="n"/>
      <c r="E30" s="28" t="n"/>
      <c r="F30" s="28" t="n"/>
      <c r="G30" s="8">
        <f>IF(AND(ISNUMBER(E30),ISNUMBER(F30)),IF(ABS(E30-F30)&gt;=2,"⚑",""),"")</f>
        <v/>
      </c>
      <c r="H30" s="23" t="n"/>
      <c r="I30" s="23" t="n"/>
    </row>
    <row r="31" ht="48" customHeight="1">
      <c r="A31" s="8" t="n">
        <v>11</v>
      </c>
      <c r="B31" s="10">
        <f>Setup!B21</f>
        <v/>
      </c>
      <c r="C31" s="28" t="n"/>
      <c r="D31" s="28" t="n"/>
      <c r="E31" s="28" t="n"/>
      <c r="F31" s="28" t="n"/>
      <c r="G31" s="8">
        <f>IF(AND(ISNUMBER(E31),ISNUMBER(F31)),IF(ABS(E31-F31)&gt;=2,"⚑",""),"")</f>
        <v/>
      </c>
      <c r="H31" s="23" t="n"/>
      <c r="I31" s="23" t="n"/>
    </row>
    <row r="32" ht="48" customHeight="1">
      <c r="A32" s="8" t="n">
        <v>12</v>
      </c>
      <c r="B32" s="10">
        <f>Setup!B22</f>
        <v/>
      </c>
      <c r="C32" s="28" t="n"/>
      <c r="D32" s="28" t="n"/>
      <c r="E32" s="28" t="n"/>
      <c r="F32" s="28" t="n"/>
      <c r="G32" s="8">
        <f>IF(AND(ISNUMBER(E32),ISNUMBER(F32)),IF(ABS(E32-F32)&gt;=2,"⚑",""),"")</f>
        <v/>
      </c>
      <c r="H32" s="23" t="n"/>
      <c r="I32" s="23" t="n"/>
    </row>
    <row r="33" ht="48" customHeight="1">
      <c r="A33" s="8" t="n">
        <v>13</v>
      </c>
      <c r="B33" s="10">
        <f>Setup!B23</f>
        <v/>
      </c>
      <c r="C33" s="28" t="n"/>
      <c r="D33" s="28" t="n"/>
      <c r="E33" s="28" t="n"/>
      <c r="F33" s="28" t="n"/>
      <c r="G33" s="8">
        <f>IF(AND(ISNUMBER(E33),ISNUMBER(F33)),IF(ABS(E33-F33)&gt;=2,"⚑",""),"")</f>
        <v/>
      </c>
      <c r="H33" s="23" t="n"/>
      <c r="I33" s="23" t="n"/>
    </row>
    <row r="34" ht="48" customHeight="1">
      <c r="A34" s="8" t="n">
        <v>14</v>
      </c>
      <c r="B34" s="10">
        <f>Setup!B24</f>
        <v/>
      </c>
      <c r="C34" s="28" t="n"/>
      <c r="D34" s="28" t="n"/>
      <c r="E34" s="28" t="n"/>
      <c r="F34" s="28" t="n"/>
      <c r="G34" s="8">
        <f>IF(AND(ISNUMBER(E34),ISNUMBER(F34)),IF(ABS(E34-F34)&gt;=2,"⚑",""),"")</f>
        <v/>
      </c>
      <c r="H34" s="23" t="n"/>
      <c r="I34" s="23" t="n"/>
    </row>
    <row r="35" ht="48" customHeight="1">
      <c r="A35" s="8" t="n">
        <v>15</v>
      </c>
      <c r="B35" s="10">
        <f>Setup!B25</f>
        <v/>
      </c>
      <c r="C35" s="28" t="n"/>
      <c r="D35" s="28" t="n"/>
      <c r="E35" s="28" t="n"/>
      <c r="F35" s="28" t="n"/>
      <c r="G35" s="8">
        <f>IF(AND(ISNUMBER(E35),ISNUMBER(F35)),IF(ABS(E35-F35)&gt;=2,"⚑",""),"")</f>
        <v/>
      </c>
      <c r="H35" s="23" t="n"/>
      <c r="I35" s="23" t="n"/>
    </row>
    <row r="36" ht="48" customHeight="1">
      <c r="A36" s="8" t="n">
        <v>16</v>
      </c>
      <c r="B36" s="10">
        <f>Setup!B26</f>
        <v/>
      </c>
      <c r="C36" s="28" t="n"/>
      <c r="D36" s="28" t="n"/>
      <c r="E36" s="28" t="n"/>
      <c r="F36" s="28" t="n"/>
      <c r="G36" s="8">
        <f>IF(AND(ISNUMBER(E36),ISNUMBER(F36)),IF(ABS(E36-F36)&gt;=2,"⚑",""),"")</f>
        <v/>
      </c>
      <c r="H36" s="23" t="n"/>
      <c r="I36" s="23" t="n"/>
    </row>
    <row r="37" ht="48" customHeight="1">
      <c r="A37" s="8" t="n">
        <v>17</v>
      </c>
      <c r="B37" s="10">
        <f>Setup!B27</f>
        <v/>
      </c>
      <c r="C37" s="28" t="n"/>
      <c r="D37" s="28" t="n"/>
      <c r="E37" s="28" t="n"/>
      <c r="F37" s="28" t="n"/>
      <c r="G37" s="8">
        <f>IF(AND(ISNUMBER(E37),ISNUMBER(F37)),IF(ABS(E37-F37)&gt;=2,"⚑",""),"")</f>
        <v/>
      </c>
      <c r="H37" s="23" t="n"/>
      <c r="I37" s="23" t="n"/>
    </row>
    <row r="38" ht="48" customHeight="1">
      <c r="A38" s="8" t="n">
        <v>18</v>
      </c>
      <c r="B38" s="10">
        <f>Setup!B28</f>
        <v/>
      </c>
      <c r="C38" s="28" t="n"/>
      <c r="D38" s="28" t="n"/>
      <c r="E38" s="28" t="n"/>
      <c r="F38" s="28" t="n"/>
      <c r="G38" s="8">
        <f>IF(AND(ISNUMBER(E38),ISNUMBER(F38)),IF(ABS(E38-F38)&gt;=2,"⚑",""),"")</f>
        <v/>
      </c>
      <c r="H38" s="23" t="n"/>
      <c r="I38" s="23" t="n"/>
    </row>
    <row r="39" ht="48" customHeight="1">
      <c r="A39" s="8" t="n">
        <v>19</v>
      </c>
      <c r="B39" s="10">
        <f>Setup!B29</f>
        <v/>
      </c>
      <c r="C39" s="28" t="n"/>
      <c r="D39" s="28" t="n"/>
      <c r="E39" s="28" t="n"/>
      <c r="F39" s="28" t="n"/>
      <c r="G39" s="8">
        <f>IF(AND(ISNUMBER(E39),ISNUMBER(F39)),IF(ABS(E39-F39)&gt;=2,"⚑",""),"")</f>
        <v/>
      </c>
      <c r="H39" s="23" t="n"/>
      <c r="I39" s="23" t="n"/>
    </row>
    <row r="40" ht="48" customHeight="1">
      <c r="A40" s="8" t="n">
        <v>20</v>
      </c>
      <c r="B40" s="10">
        <f>Setup!B30</f>
        <v/>
      </c>
      <c r="C40" s="28" t="n"/>
      <c r="D40" s="28" t="n"/>
      <c r="E40" s="28" t="n"/>
      <c r="F40" s="28" t="n"/>
      <c r="G40" s="8">
        <f>IF(AND(ISNUMBER(E40),ISNUMBER(F40)),IF(ABS(E40-F40)&gt;=2,"⚑",""),"")</f>
        <v/>
      </c>
      <c r="H40" s="23" t="n"/>
      <c r="I40" s="23" t="n"/>
    </row>
    <row r="41" ht="48" customHeight="1">
      <c r="A41" s="8" t="n">
        <v>21</v>
      </c>
      <c r="B41" s="10">
        <f>Setup!B31</f>
        <v/>
      </c>
      <c r="C41" s="28" t="n"/>
      <c r="D41" s="28" t="n"/>
      <c r="E41" s="28" t="n"/>
      <c r="F41" s="28" t="n"/>
      <c r="G41" s="8">
        <f>IF(AND(ISNUMBER(E41),ISNUMBER(F41)),IF(ABS(E41-F41)&gt;=2,"⚑",""),"")</f>
        <v/>
      </c>
      <c r="H41" s="23" t="n"/>
      <c r="I41" s="23" t="n"/>
    </row>
    <row r="42" ht="48" customHeight="1">
      <c r="A42" s="8" t="n">
        <v>22</v>
      </c>
      <c r="B42" s="10">
        <f>Setup!B32</f>
        <v/>
      </c>
      <c r="C42" s="28" t="n"/>
      <c r="D42" s="28" t="n"/>
      <c r="E42" s="28" t="n"/>
      <c r="F42" s="28" t="n"/>
      <c r="G42" s="8">
        <f>IF(AND(ISNUMBER(E42),ISNUMBER(F42)),IF(ABS(E42-F42)&gt;=2,"⚑",""),"")</f>
        <v/>
      </c>
      <c r="H42" s="23" t="n"/>
      <c r="I42" s="23" t="n"/>
    </row>
    <row r="43" ht="48" customHeight="1">
      <c r="A43" s="8" t="n">
        <v>23</v>
      </c>
      <c r="B43" s="10">
        <f>Setup!B33</f>
        <v/>
      </c>
      <c r="C43" s="28" t="n"/>
      <c r="D43" s="28" t="n"/>
      <c r="E43" s="28" t="n"/>
      <c r="F43" s="28" t="n"/>
      <c r="G43" s="8">
        <f>IF(AND(ISNUMBER(E43),ISNUMBER(F43)),IF(ABS(E43-F43)&gt;=2,"⚑",""),"")</f>
        <v/>
      </c>
      <c r="H43" s="23" t="n"/>
      <c r="I43" s="23" t="n"/>
    </row>
    <row r="44" ht="48" customHeight="1">
      <c r="A44" s="8" t="n">
        <v>24</v>
      </c>
      <c r="B44" s="10">
        <f>Setup!B34</f>
        <v/>
      </c>
      <c r="C44" s="28" t="n"/>
      <c r="D44" s="28" t="n"/>
      <c r="E44" s="28" t="n"/>
      <c r="F44" s="28" t="n"/>
      <c r="G44" s="8">
        <f>IF(AND(ISNUMBER(E44),ISNUMBER(F44)),IF(ABS(E44-F44)&gt;=2,"⚑",""),"")</f>
        <v/>
      </c>
      <c r="H44" s="23" t="n"/>
      <c r="I44" s="23" t="n"/>
    </row>
    <row r="45" ht="48" customHeight="1">
      <c r="A45" s="8" t="n">
        <v>25</v>
      </c>
      <c r="B45" s="10">
        <f>Setup!B35</f>
        <v/>
      </c>
      <c r="C45" s="28" t="n"/>
      <c r="D45" s="28" t="n"/>
      <c r="E45" s="28" t="n"/>
      <c r="F45" s="28" t="n"/>
      <c r="G45" s="8">
        <f>IF(AND(ISNUMBER(E45),ISNUMBER(F45)),IF(ABS(E45-F45)&gt;=2,"⚑",""),"")</f>
        <v/>
      </c>
      <c r="H45" s="23" t="n"/>
      <c r="I45" s="23" t="n"/>
    </row>
    <row r="46" ht="48" customHeight="1">
      <c r="A46" s="8" t="n">
        <v>26</v>
      </c>
      <c r="B46" s="10">
        <f>Setup!B36</f>
        <v/>
      </c>
      <c r="C46" s="28" t="n"/>
      <c r="D46" s="28" t="n"/>
      <c r="E46" s="28" t="n"/>
      <c r="F46" s="28" t="n"/>
      <c r="G46" s="8">
        <f>IF(AND(ISNUMBER(E46),ISNUMBER(F46)),IF(ABS(E46-F46)&gt;=2,"⚑",""),"")</f>
        <v/>
      </c>
      <c r="H46" s="23" t="n"/>
      <c r="I46" s="23" t="n"/>
    </row>
    <row r="47" ht="48" customHeight="1">
      <c r="A47" s="8" t="n">
        <v>27</v>
      </c>
      <c r="B47" s="10">
        <f>Setup!B37</f>
        <v/>
      </c>
      <c r="C47" s="28" t="n"/>
      <c r="D47" s="28" t="n"/>
      <c r="E47" s="28" t="n"/>
      <c r="F47" s="28" t="n"/>
      <c r="G47" s="8">
        <f>IF(AND(ISNUMBER(E47),ISNUMBER(F47)),IF(ABS(E47-F47)&gt;=2,"⚑",""),"")</f>
        <v/>
      </c>
      <c r="H47" s="23" t="n"/>
      <c r="I47" s="23" t="n"/>
    </row>
    <row r="48" ht="48" customHeight="1">
      <c r="A48" s="8" t="n">
        <v>28</v>
      </c>
      <c r="B48" s="10">
        <f>Setup!B38</f>
        <v/>
      </c>
      <c r="C48" s="28" t="n"/>
      <c r="D48" s="28" t="n"/>
      <c r="E48" s="28" t="n"/>
      <c r="F48" s="28" t="n"/>
      <c r="G48" s="8">
        <f>IF(AND(ISNUMBER(E48),ISNUMBER(F48)),IF(ABS(E48-F48)&gt;=2,"⚑",""),"")</f>
        <v/>
      </c>
      <c r="H48" s="23" t="n"/>
      <c r="I48" s="23" t="n"/>
    </row>
    <row r="49" ht="48" customHeight="1">
      <c r="A49" s="8" t="n">
        <v>29</v>
      </c>
      <c r="B49" s="10">
        <f>Setup!B39</f>
        <v/>
      </c>
      <c r="C49" s="28" t="n"/>
      <c r="D49" s="28" t="n"/>
      <c r="E49" s="28" t="n"/>
      <c r="F49" s="28" t="n"/>
      <c r="G49" s="8">
        <f>IF(AND(ISNUMBER(E49),ISNUMBER(F49)),IF(ABS(E49-F49)&gt;=2,"⚑",""),"")</f>
        <v/>
      </c>
      <c r="H49" s="23" t="n"/>
      <c r="I49" s="23" t="n"/>
    </row>
    <row r="50">
      <c r="D50" s="29" t="inlineStr">
        <is>
          <t>Total</t>
        </is>
      </c>
      <c r="E50" s="30">
        <f>SUM(E21:E49)</f>
        <v/>
      </c>
      <c r="F50" s="30">
        <f>SUM(F21:F49)</f>
        <v/>
      </c>
    </row>
    <row r="51">
      <c r="D51" s="29" t="inlineStr">
        <is>
          <t>Questions scored</t>
        </is>
      </c>
      <c r="E51" s="30">
        <f>COUNT(E21:E49)</f>
        <v/>
      </c>
      <c r="F51" s="30">
        <f>COUNT(F21:F49)</f>
        <v/>
      </c>
    </row>
    <row r="52">
      <c r="D52" s="29" t="inlineStr">
        <is>
          <t>Average (out of 4)</t>
        </is>
      </c>
      <c r="E52" s="30">
        <f>IFERROR(ROUND(E50/E51,2),"")</f>
        <v/>
      </c>
      <c r="F52" s="30">
        <f>IFERROR(ROUND(F50/F51,2),"")</f>
        <v/>
      </c>
    </row>
    <row r="54" ht="34" customHeight="1">
      <c r="A54" s="31" t="inlineStr">
        <is>
          <t>#</t>
        </is>
      </c>
      <c r="B54" s="31" t="inlineStr">
        <is>
          <t>CV clarification questions (not in competency total)</t>
        </is>
      </c>
      <c r="C54" s="26" t="n"/>
      <c r="D54" s="27" t="n"/>
      <c r="E54" s="31" t="inlineStr">
        <is>
          <t>Score</t>
        </is>
      </c>
      <c r="F54" s="31" t="inlineStr"/>
      <c r="G54" s="31" t="inlineStr"/>
      <c r="H54" s="31" t="inlineStr">
        <is>
          <t>Answer summary</t>
        </is>
      </c>
      <c r="I54" s="27" t="n"/>
    </row>
    <row r="55" ht="32" customHeight="1">
      <c r="A55" s="32" t="n">
        <v>1</v>
      </c>
      <c r="B55" s="23" t="n"/>
      <c r="C55" s="26" t="n"/>
      <c r="D55" s="27" t="n"/>
      <c r="E55" s="28" t="n"/>
      <c r="H55" s="23" t="n"/>
      <c r="I55" s="27" t="n"/>
    </row>
    <row r="56" ht="32" customHeight="1">
      <c r="A56" s="32" t="n">
        <v>2</v>
      </c>
      <c r="B56" s="23" t="n"/>
      <c r="C56" s="26" t="n"/>
      <c r="D56" s="27" t="n"/>
      <c r="E56" s="28" t="n"/>
      <c r="H56" s="23" t="n"/>
      <c r="I56" s="27" t="n"/>
    </row>
    <row r="57" ht="32" customHeight="1">
      <c r="A57" s="32" t="n">
        <v>3</v>
      </c>
      <c r="B57" s="23" t="n"/>
      <c r="C57" s="26" t="n"/>
      <c r="D57" s="27" t="n"/>
      <c r="E57" s="28" t="n"/>
      <c r="H57" s="23" t="n"/>
      <c r="I57" s="27" t="n"/>
    </row>
    <row r="58" ht="32" customHeight="1">
      <c r="A58" s="32" t="n">
        <v>4</v>
      </c>
      <c r="B58" s="23" t="n"/>
      <c r="C58" s="26" t="n"/>
      <c r="D58" s="27" t="n"/>
      <c r="E58" s="28" t="n"/>
      <c r="H58" s="23" t="n"/>
      <c r="I58" s="27" t="n"/>
    </row>
    <row r="60" ht="34" customHeight="1">
      <c r="A60" s="31" t="inlineStr">
        <is>
          <t>#</t>
        </is>
      </c>
      <c r="B60" s="31" t="inlineStr">
        <is>
          <t>Sales assessment questions (not in competency total)</t>
        </is>
      </c>
      <c r="C60" s="26" t="n"/>
      <c r="D60" s="27" t="n"/>
      <c r="E60" s="31" t="inlineStr">
        <is>
          <t>Score</t>
        </is>
      </c>
      <c r="F60" s="31" t="inlineStr"/>
      <c r="G60" s="31" t="inlineStr"/>
      <c r="H60" s="31" t="inlineStr">
        <is>
          <t>Answer summary</t>
        </is>
      </c>
      <c r="I60" s="27" t="n"/>
    </row>
    <row r="61" ht="32" customHeight="1">
      <c r="A61" s="32" t="n">
        <v>1</v>
      </c>
      <c r="B61" s="23" t="n"/>
      <c r="C61" s="26" t="n"/>
      <c r="D61" s="27" t="n"/>
      <c r="E61" s="28" t="n"/>
      <c r="H61" s="23" t="n"/>
      <c r="I61" s="27" t="n"/>
    </row>
    <row r="62" ht="32" customHeight="1">
      <c r="A62" s="32" t="n">
        <v>2</v>
      </c>
      <c r="B62" s="23" t="n"/>
      <c r="C62" s="26" t="n"/>
      <c r="D62" s="27" t="n"/>
      <c r="E62" s="28" t="n"/>
      <c r="H62" s="23" t="n"/>
      <c r="I62" s="27" t="n"/>
    </row>
    <row r="63" ht="32" customHeight="1">
      <c r="A63" s="32" t="n">
        <v>3</v>
      </c>
      <c r="B63" s="23" t="n"/>
      <c r="C63" s="26" t="n"/>
      <c r="D63" s="27" t="n"/>
      <c r="E63" s="28" t="n"/>
      <c r="H63" s="23" t="n"/>
      <c r="I63" s="27" t="n"/>
    </row>
    <row r="64" ht="32" customHeight="1">
      <c r="A64" s="32" t="n">
        <v>4</v>
      </c>
      <c r="B64" s="23" t="n"/>
      <c r="C64" s="26" t="n"/>
      <c r="D64" s="27" t="n"/>
      <c r="E64" s="28" t="n"/>
      <c r="H64" s="23" t="n"/>
      <c r="I64" s="27" t="n"/>
    </row>
  </sheetData>
  <mergeCells count="44">
    <mergeCell ref="B60:D60"/>
    <mergeCell ref="A15:B15"/>
    <mergeCell ref="B61:D61"/>
    <mergeCell ref="B57:D57"/>
    <mergeCell ref="C8:I8"/>
    <mergeCell ref="A11:B11"/>
    <mergeCell ref="H54:I54"/>
    <mergeCell ref="H63:I63"/>
    <mergeCell ref="C7:I7"/>
    <mergeCell ref="H55:I55"/>
    <mergeCell ref="H58:I58"/>
    <mergeCell ref="A6:B6"/>
    <mergeCell ref="H56:I56"/>
    <mergeCell ref="C13:I13"/>
    <mergeCell ref="A7:B7"/>
    <mergeCell ref="H64:I64"/>
    <mergeCell ref="H60:I60"/>
    <mergeCell ref="C6:I6"/>
    <mergeCell ref="C15:I15"/>
    <mergeCell ref="H61:I61"/>
    <mergeCell ref="B55:D55"/>
    <mergeCell ref="C5:I5"/>
    <mergeCell ref="B64:D64"/>
    <mergeCell ref="A12:B12"/>
    <mergeCell ref="C14:I14"/>
    <mergeCell ref="B63:D63"/>
    <mergeCell ref="C4:I4"/>
    <mergeCell ref="A5:B5"/>
    <mergeCell ref="A14:B14"/>
    <mergeCell ref="H57:I57"/>
    <mergeCell ref="C10:I10"/>
    <mergeCell ref="B62:D62"/>
    <mergeCell ref="A8:B8"/>
    <mergeCell ref="B54:D54"/>
    <mergeCell ref="A4:B4"/>
    <mergeCell ref="C9:I9"/>
    <mergeCell ref="H62:I62"/>
    <mergeCell ref="A10:B10"/>
    <mergeCell ref="C12:I12"/>
    <mergeCell ref="A13:B13"/>
    <mergeCell ref="B56:D56"/>
    <mergeCell ref="B58:D58"/>
    <mergeCell ref="A9:B9"/>
    <mergeCell ref="C11:I11"/>
  </mergeCells>
  <conditionalFormatting sqref="E21:G49">
    <cfRule type="expression" priority="1" dxfId="4">
      <formula>$G21="⚑"</formula>
    </cfRule>
  </conditionalFormatting>
  <dataValidations count="3">
    <dataValidation sqref="C8" showDropDown="0" showInputMessage="0" showErrorMessage="0" allowBlank="1" type="list">
      <formula1>"Taken forward,Hold,Not progressed,Withdrawn"</formula1>
    </dataValidation>
    <dataValidation sqref="E21 E22 E23 E24 E25 E26 E27 E28 E29 E30 E31 E32 E33 E34 E35 E36 E37 E38 E39 E40 E41 E42 E43 E44 E45 E46 E47 E48 E49 E55 E56 E57 E58 E61 E62 E63 E64 F21 F22 F23 F24 F25 F26 F27 F28 F29 F30 F31 F32 F33 F34 F35 F36 F37 F38 F39 F40 F41 F42 F43 F44 F45 F46 F47 F48 F49" showDropDown="0" showInputMessage="0" showErrorMessage="1" allowBlank="1" errorTitle="Score 1–4" error="Please enter a whole number from 1 (Poor) to 4 (Excellent)." type="whole" operator="between">
      <formula1>1</formula1>
      <formula2>4</formula2>
    </dataValidation>
    <dataValidation sqref="C21 C22 C23 C24 C25 C26 C27 C28 C29 C30 C31 C32 C33 C34 C35 C36 C37 C38 C39 C40 C41 C42 C43 C44 C45 C46 C47 C48 C49" showDropDown="0" showInputMessage="0" showErrorMessage="0" allowBlank="1" type="list">
      <formula1>=Setup!$B$6:$B$7</formula1>
    </dataValidation>
  </dataValidations>
  <pageMargins left="0.75" right="0.75" top="1" bottom="1" header="0.5" footer="0.5"/>
  <pageSetup orientation="landscape" fitToHeight="0" fitToWidth="1"/>
  <headerFooter>
    <oddHeader/>
    <oddFooter>&amp;LVentas Sales – Competency Interview Scoring Matrix&amp;RPage &amp;P of &amp;N</oddFooter>
    <evenHeader/>
    <evenFooter/>
    <firstHeader/>
    <firstFooter/>
  </headerFooter>
  <drawing xmlns:r="http://schemas.openxmlformats.org/officeDocument/2006/relationships" r:id="rId1"/>
</worksheet>
</file>

<file path=xl/worksheets/sheet12.xml><?xml version="1.0" encoding="utf-8"?>
<worksheet xmlns="http://schemas.openxmlformats.org/spreadsheetml/2006/main">
  <sheetPr>
    <outlinePr summaryBelow="1" summaryRight="1"/>
    <pageSetUpPr fitToPage="1"/>
  </sheetPr>
  <dimension ref="A1:I64"/>
  <sheetViews>
    <sheetView zoomScale="90" workbookViewId="0">
      <pane ySplit="3" topLeftCell="A4" activePane="bottomLeft" state="frozen"/>
      <selection pane="bottomLeft" activeCell="A1" sqref="A1"/>
    </sheetView>
  </sheetViews>
  <sheetFormatPr baseColWidth="8" defaultRowHeight="15"/>
  <cols>
    <col width="5" customWidth="1" min="1" max="1"/>
    <col width="42" customWidth="1" min="2" max="2"/>
    <col width="14" customWidth="1" min="3" max="3"/>
    <col width="8" customWidth="1" min="4" max="4"/>
    <col width="12" customWidth="1" min="5" max="5"/>
    <col width="12" customWidth="1" min="6" max="6"/>
    <col width="8" customWidth="1" min="7" max="7"/>
    <col width="55" customWidth="1" min="8" max="8"/>
    <col width="45" customWidth="1" min="9" max="9"/>
  </cols>
  <sheetData>
    <row r="1">
      <c r="A1" s="1">
        <f>IF($C$4="","Candidate 8",$C$4)</f>
        <v/>
      </c>
    </row>
    <row r="2">
      <c r="A2" s="2" t="inlineStr">
        <is>
          <t>Enter scores 1–4 in the yellow cells. The Summary tab and Question grid update automatically.</t>
        </is>
      </c>
    </row>
    <row r="4" ht="20" customHeight="1">
      <c r="A4" s="24" t="inlineStr">
        <is>
          <t>Candidate name</t>
        </is>
      </c>
      <c r="C4" s="25" t="inlineStr"/>
      <c r="D4" s="26" t="n"/>
      <c r="E4" s="26" t="n"/>
      <c r="F4" s="26" t="n"/>
      <c r="G4" s="26" t="n"/>
      <c r="H4" s="26" t="n"/>
      <c r="I4" s="27" t="n"/>
    </row>
    <row r="5" ht="20" customHeight="1">
      <c r="A5" s="24" t="inlineStr">
        <is>
          <t>Interview date</t>
        </is>
      </c>
      <c r="C5" s="25" t="inlineStr"/>
      <c r="D5" s="26" t="n"/>
      <c r="E5" s="26" t="n"/>
      <c r="F5" s="26" t="n"/>
      <c r="G5" s="26" t="n"/>
      <c r="H5" s="26" t="n"/>
      <c r="I5" s="27" t="n"/>
    </row>
    <row r="6" ht="20" customHeight="1">
      <c r="A6" s="24" t="inlineStr">
        <is>
          <t>Sales assessment score (e.g. OMG)</t>
        </is>
      </c>
      <c r="C6" s="25" t="n"/>
      <c r="D6" s="26" t="n"/>
      <c r="E6" s="26" t="n"/>
      <c r="F6" s="26" t="n"/>
      <c r="G6" s="26" t="n"/>
      <c r="H6" s="26" t="n"/>
      <c r="I6" s="27" t="n"/>
    </row>
    <row r="7" ht="20" customHeight="1">
      <c r="A7" s="24" t="inlineStr">
        <is>
          <t>Recommendation</t>
        </is>
      </c>
      <c r="C7" s="25" t="inlineStr"/>
      <c r="D7" s="26" t="n"/>
      <c r="E7" s="26" t="n"/>
      <c r="F7" s="26" t="n"/>
      <c r="G7" s="26" t="n"/>
      <c r="H7" s="26" t="n"/>
      <c r="I7" s="27" t="n"/>
    </row>
    <row r="8" ht="20" customHeight="1">
      <c r="A8" s="24" t="inlineStr">
        <is>
          <t>Status</t>
        </is>
      </c>
      <c r="C8" s="25" t="inlineStr"/>
      <c r="D8" s="26" t="n"/>
      <c r="E8" s="26" t="n"/>
      <c r="F8" s="26" t="n"/>
      <c r="G8" s="26" t="n"/>
      <c r="H8" s="26" t="n"/>
      <c r="I8" s="27" t="n"/>
    </row>
    <row r="9" ht="34" customHeight="1">
      <c r="A9" s="24" t="inlineStr">
        <is>
          <t>Background</t>
        </is>
      </c>
      <c r="C9" s="25" t="inlineStr"/>
      <c r="D9" s="26" t="n"/>
      <c r="E9" s="26" t="n"/>
      <c r="F9" s="26" t="n"/>
      <c r="G9" s="26" t="n"/>
      <c r="H9" s="26" t="n"/>
      <c r="I9" s="27" t="n"/>
    </row>
    <row r="10" ht="34" customHeight="1">
      <c r="A10" s="24" t="inlineStr">
        <is>
          <t>Why change</t>
        </is>
      </c>
      <c r="C10" s="25" t="inlineStr"/>
      <c r="D10" s="26" t="n"/>
      <c r="E10" s="26" t="n"/>
      <c r="F10" s="26" t="n"/>
      <c r="G10" s="26" t="n"/>
      <c r="H10" s="26" t="n"/>
      <c r="I10" s="27" t="n"/>
    </row>
    <row r="11" ht="34" customHeight="1">
      <c r="A11" s="24" t="inlineStr">
        <is>
          <t>Strengths</t>
        </is>
      </c>
      <c r="C11" s="25" t="inlineStr"/>
      <c r="D11" s="26" t="n"/>
      <c r="E11" s="26" t="n"/>
      <c r="F11" s="26" t="n"/>
      <c r="G11" s="26" t="n"/>
      <c r="H11" s="26" t="n"/>
      <c r="I11" s="27" t="n"/>
    </row>
    <row r="12" ht="34" customHeight="1">
      <c r="A12" s="24" t="inlineStr">
        <is>
          <t>Concerns</t>
        </is>
      </c>
      <c r="C12" s="25" t="inlineStr"/>
      <c r="D12" s="26" t="n"/>
      <c r="E12" s="26" t="n"/>
      <c r="F12" s="26" t="n"/>
      <c r="G12" s="26" t="n"/>
      <c r="H12" s="26" t="n"/>
      <c r="I12" s="27" t="n"/>
    </row>
    <row r="13" ht="34" customHeight="1">
      <c r="A13" s="24" t="inlineStr">
        <is>
          <t>Package / location</t>
        </is>
      </c>
      <c r="C13" s="25" t="inlineStr"/>
      <c r="D13" s="26" t="n"/>
      <c r="E13" s="26" t="n"/>
      <c r="F13" s="26" t="n"/>
      <c r="G13" s="26" t="n"/>
      <c r="H13" s="26" t="n"/>
      <c r="I13" s="27" t="n"/>
    </row>
    <row r="14" ht="34" customHeight="1">
      <c r="A14" s="24" t="inlineStr">
        <is>
          <t>Overall</t>
        </is>
      </c>
      <c r="C14" s="25" t="inlineStr"/>
      <c r="D14" s="26" t="n"/>
      <c r="E14" s="26" t="n"/>
      <c r="F14" s="26" t="n"/>
      <c r="G14" s="26" t="n"/>
      <c r="H14" s="26" t="n"/>
      <c r="I14" s="27" t="n"/>
    </row>
    <row r="15" ht="34" customHeight="1">
      <c r="A15" s="24" t="inlineStr">
        <is>
          <t>Candidate's questions</t>
        </is>
      </c>
      <c r="C15" s="25" t="inlineStr"/>
      <c r="D15" s="26" t="n"/>
      <c r="E15" s="26" t="n"/>
      <c r="F15" s="26" t="n"/>
      <c r="G15" s="26" t="n"/>
      <c r="H15" s="26" t="n"/>
      <c r="I15" s="27" t="n"/>
    </row>
    <row r="20" ht="34" customHeight="1">
      <c r="A20" s="7" t="inlineStr">
        <is>
          <t>Q</t>
        </is>
      </c>
      <c r="B20" s="7" t="inlineStr">
        <is>
          <t>Question</t>
        </is>
      </c>
      <c r="C20" s="7" t="inlineStr">
        <is>
          <t>Asked by</t>
        </is>
      </c>
      <c r="D20" s="7" t="inlineStr">
        <is>
          <t>Time</t>
        </is>
      </c>
      <c r="E20" s="7">
        <f>Setup!$B$6</f>
        <v/>
      </c>
      <c r="F20" s="7">
        <f>Setup!$B$7</f>
        <v/>
      </c>
      <c r="G20" s="7" t="inlineStr">
        <is>
          <t>Gap ≥2</t>
        </is>
      </c>
      <c r="H20" s="7" t="inlineStr">
        <is>
          <t>Evidence (what they said)</t>
        </is>
      </c>
      <c r="I20" s="7" t="inlineStr">
        <is>
          <t>Rationale for score</t>
        </is>
      </c>
    </row>
    <row r="21" ht="48" customHeight="1">
      <c r="A21" s="8" t="n">
        <v>1</v>
      </c>
      <c r="B21" s="10">
        <f>Setup!B11</f>
        <v/>
      </c>
      <c r="C21" s="28" t="n"/>
      <c r="D21" s="28" t="n"/>
      <c r="E21" s="28" t="n"/>
      <c r="F21" s="28" t="n"/>
      <c r="G21" s="8">
        <f>IF(AND(ISNUMBER(E21),ISNUMBER(F21)),IF(ABS(E21-F21)&gt;=2,"⚑",""),"")</f>
        <v/>
      </c>
      <c r="H21" s="23" t="n"/>
      <c r="I21" s="23" t="n"/>
    </row>
    <row r="22" ht="48" customHeight="1">
      <c r="A22" s="8" t="n">
        <v>2</v>
      </c>
      <c r="B22" s="10">
        <f>Setup!B12</f>
        <v/>
      </c>
      <c r="C22" s="28" t="n"/>
      <c r="D22" s="28" t="n"/>
      <c r="E22" s="28" t="n"/>
      <c r="F22" s="28" t="n"/>
      <c r="G22" s="8">
        <f>IF(AND(ISNUMBER(E22),ISNUMBER(F22)),IF(ABS(E22-F22)&gt;=2,"⚑",""),"")</f>
        <v/>
      </c>
      <c r="H22" s="23" t="n"/>
      <c r="I22" s="23" t="n"/>
    </row>
    <row r="23" ht="48" customHeight="1">
      <c r="A23" s="8" t="n">
        <v>3</v>
      </c>
      <c r="B23" s="10">
        <f>Setup!B13</f>
        <v/>
      </c>
      <c r="C23" s="28" t="n"/>
      <c r="D23" s="28" t="n"/>
      <c r="E23" s="28" t="n"/>
      <c r="F23" s="28" t="n"/>
      <c r="G23" s="8">
        <f>IF(AND(ISNUMBER(E23),ISNUMBER(F23)),IF(ABS(E23-F23)&gt;=2,"⚑",""),"")</f>
        <v/>
      </c>
      <c r="H23" s="23" t="n"/>
      <c r="I23" s="23" t="n"/>
    </row>
    <row r="24" ht="48" customHeight="1">
      <c r="A24" s="8" t="n">
        <v>4</v>
      </c>
      <c r="B24" s="10">
        <f>Setup!B14</f>
        <v/>
      </c>
      <c r="C24" s="28" t="n"/>
      <c r="D24" s="28" t="n"/>
      <c r="E24" s="28" t="n"/>
      <c r="F24" s="28" t="n"/>
      <c r="G24" s="8">
        <f>IF(AND(ISNUMBER(E24),ISNUMBER(F24)),IF(ABS(E24-F24)&gt;=2,"⚑",""),"")</f>
        <v/>
      </c>
      <c r="H24" s="23" t="n"/>
      <c r="I24" s="23" t="n"/>
    </row>
    <row r="25" ht="48" customHeight="1">
      <c r="A25" s="8" t="n">
        <v>5</v>
      </c>
      <c r="B25" s="10">
        <f>Setup!B15</f>
        <v/>
      </c>
      <c r="C25" s="28" t="n"/>
      <c r="D25" s="28" t="n"/>
      <c r="E25" s="28" t="n"/>
      <c r="F25" s="28" t="n"/>
      <c r="G25" s="8">
        <f>IF(AND(ISNUMBER(E25),ISNUMBER(F25)),IF(ABS(E25-F25)&gt;=2,"⚑",""),"")</f>
        <v/>
      </c>
      <c r="H25" s="23" t="n"/>
      <c r="I25" s="23" t="n"/>
    </row>
    <row r="26" ht="48" customHeight="1">
      <c r="A26" s="8" t="n">
        <v>6</v>
      </c>
      <c r="B26" s="10">
        <f>Setup!B16</f>
        <v/>
      </c>
      <c r="C26" s="28" t="n"/>
      <c r="D26" s="28" t="n"/>
      <c r="E26" s="28" t="n"/>
      <c r="F26" s="28" t="n"/>
      <c r="G26" s="8">
        <f>IF(AND(ISNUMBER(E26),ISNUMBER(F26)),IF(ABS(E26-F26)&gt;=2,"⚑",""),"")</f>
        <v/>
      </c>
      <c r="H26" s="23" t="n"/>
      <c r="I26" s="23" t="n"/>
    </row>
    <row r="27" ht="48" customHeight="1">
      <c r="A27" s="8" t="n">
        <v>7</v>
      </c>
      <c r="B27" s="10">
        <f>Setup!B17</f>
        <v/>
      </c>
      <c r="C27" s="28" t="n"/>
      <c r="D27" s="28" t="n"/>
      <c r="E27" s="28" t="n"/>
      <c r="F27" s="28" t="n"/>
      <c r="G27" s="8">
        <f>IF(AND(ISNUMBER(E27),ISNUMBER(F27)),IF(ABS(E27-F27)&gt;=2,"⚑",""),"")</f>
        <v/>
      </c>
      <c r="H27" s="23" t="n"/>
      <c r="I27" s="23" t="n"/>
    </row>
    <row r="28" ht="48" customHeight="1">
      <c r="A28" s="8" t="n">
        <v>8</v>
      </c>
      <c r="B28" s="10">
        <f>Setup!B18</f>
        <v/>
      </c>
      <c r="C28" s="28" t="n"/>
      <c r="D28" s="28" t="n"/>
      <c r="E28" s="28" t="n"/>
      <c r="F28" s="28" t="n"/>
      <c r="G28" s="8">
        <f>IF(AND(ISNUMBER(E28),ISNUMBER(F28)),IF(ABS(E28-F28)&gt;=2,"⚑",""),"")</f>
        <v/>
      </c>
      <c r="H28" s="23" t="n"/>
      <c r="I28" s="23" t="n"/>
    </row>
    <row r="29" ht="48" customHeight="1">
      <c r="A29" s="8" t="n">
        <v>9</v>
      </c>
      <c r="B29" s="10">
        <f>Setup!B19</f>
        <v/>
      </c>
      <c r="C29" s="28" t="n"/>
      <c r="D29" s="28" t="n"/>
      <c r="E29" s="28" t="n"/>
      <c r="F29" s="28" t="n"/>
      <c r="G29" s="8">
        <f>IF(AND(ISNUMBER(E29),ISNUMBER(F29)),IF(ABS(E29-F29)&gt;=2,"⚑",""),"")</f>
        <v/>
      </c>
      <c r="H29" s="23" t="n"/>
      <c r="I29" s="23" t="n"/>
    </row>
    <row r="30" ht="48" customHeight="1">
      <c r="A30" s="8" t="n">
        <v>10</v>
      </c>
      <c r="B30" s="10">
        <f>Setup!B20</f>
        <v/>
      </c>
      <c r="C30" s="28" t="n"/>
      <c r="D30" s="28" t="n"/>
      <c r="E30" s="28" t="n"/>
      <c r="F30" s="28" t="n"/>
      <c r="G30" s="8">
        <f>IF(AND(ISNUMBER(E30),ISNUMBER(F30)),IF(ABS(E30-F30)&gt;=2,"⚑",""),"")</f>
        <v/>
      </c>
      <c r="H30" s="23" t="n"/>
      <c r="I30" s="23" t="n"/>
    </row>
    <row r="31" ht="48" customHeight="1">
      <c r="A31" s="8" t="n">
        <v>11</v>
      </c>
      <c r="B31" s="10">
        <f>Setup!B21</f>
        <v/>
      </c>
      <c r="C31" s="28" t="n"/>
      <c r="D31" s="28" t="n"/>
      <c r="E31" s="28" t="n"/>
      <c r="F31" s="28" t="n"/>
      <c r="G31" s="8">
        <f>IF(AND(ISNUMBER(E31),ISNUMBER(F31)),IF(ABS(E31-F31)&gt;=2,"⚑",""),"")</f>
        <v/>
      </c>
      <c r="H31" s="23" t="n"/>
      <c r="I31" s="23" t="n"/>
    </row>
    <row r="32" ht="48" customHeight="1">
      <c r="A32" s="8" t="n">
        <v>12</v>
      </c>
      <c r="B32" s="10">
        <f>Setup!B22</f>
        <v/>
      </c>
      <c r="C32" s="28" t="n"/>
      <c r="D32" s="28" t="n"/>
      <c r="E32" s="28" t="n"/>
      <c r="F32" s="28" t="n"/>
      <c r="G32" s="8">
        <f>IF(AND(ISNUMBER(E32),ISNUMBER(F32)),IF(ABS(E32-F32)&gt;=2,"⚑",""),"")</f>
        <v/>
      </c>
      <c r="H32" s="23" t="n"/>
      <c r="I32" s="23" t="n"/>
    </row>
    <row r="33" ht="48" customHeight="1">
      <c r="A33" s="8" t="n">
        <v>13</v>
      </c>
      <c r="B33" s="10">
        <f>Setup!B23</f>
        <v/>
      </c>
      <c r="C33" s="28" t="n"/>
      <c r="D33" s="28" t="n"/>
      <c r="E33" s="28" t="n"/>
      <c r="F33" s="28" t="n"/>
      <c r="G33" s="8">
        <f>IF(AND(ISNUMBER(E33),ISNUMBER(F33)),IF(ABS(E33-F33)&gt;=2,"⚑",""),"")</f>
        <v/>
      </c>
      <c r="H33" s="23" t="n"/>
      <c r="I33" s="23" t="n"/>
    </row>
    <row r="34" ht="48" customHeight="1">
      <c r="A34" s="8" t="n">
        <v>14</v>
      </c>
      <c r="B34" s="10">
        <f>Setup!B24</f>
        <v/>
      </c>
      <c r="C34" s="28" t="n"/>
      <c r="D34" s="28" t="n"/>
      <c r="E34" s="28" t="n"/>
      <c r="F34" s="28" t="n"/>
      <c r="G34" s="8">
        <f>IF(AND(ISNUMBER(E34),ISNUMBER(F34)),IF(ABS(E34-F34)&gt;=2,"⚑",""),"")</f>
        <v/>
      </c>
      <c r="H34" s="23" t="n"/>
      <c r="I34" s="23" t="n"/>
    </row>
    <row r="35" ht="48" customHeight="1">
      <c r="A35" s="8" t="n">
        <v>15</v>
      </c>
      <c r="B35" s="10">
        <f>Setup!B25</f>
        <v/>
      </c>
      <c r="C35" s="28" t="n"/>
      <c r="D35" s="28" t="n"/>
      <c r="E35" s="28" t="n"/>
      <c r="F35" s="28" t="n"/>
      <c r="G35" s="8">
        <f>IF(AND(ISNUMBER(E35),ISNUMBER(F35)),IF(ABS(E35-F35)&gt;=2,"⚑",""),"")</f>
        <v/>
      </c>
      <c r="H35" s="23" t="n"/>
      <c r="I35" s="23" t="n"/>
    </row>
    <row r="36" ht="48" customHeight="1">
      <c r="A36" s="8" t="n">
        <v>16</v>
      </c>
      <c r="B36" s="10">
        <f>Setup!B26</f>
        <v/>
      </c>
      <c r="C36" s="28" t="n"/>
      <c r="D36" s="28" t="n"/>
      <c r="E36" s="28" t="n"/>
      <c r="F36" s="28" t="n"/>
      <c r="G36" s="8">
        <f>IF(AND(ISNUMBER(E36),ISNUMBER(F36)),IF(ABS(E36-F36)&gt;=2,"⚑",""),"")</f>
        <v/>
      </c>
      <c r="H36" s="23" t="n"/>
      <c r="I36" s="23" t="n"/>
    </row>
    <row r="37" ht="48" customHeight="1">
      <c r="A37" s="8" t="n">
        <v>17</v>
      </c>
      <c r="B37" s="10">
        <f>Setup!B27</f>
        <v/>
      </c>
      <c r="C37" s="28" t="n"/>
      <c r="D37" s="28" t="n"/>
      <c r="E37" s="28" t="n"/>
      <c r="F37" s="28" t="n"/>
      <c r="G37" s="8">
        <f>IF(AND(ISNUMBER(E37),ISNUMBER(F37)),IF(ABS(E37-F37)&gt;=2,"⚑",""),"")</f>
        <v/>
      </c>
      <c r="H37" s="23" t="n"/>
      <c r="I37" s="23" t="n"/>
    </row>
    <row r="38" ht="48" customHeight="1">
      <c r="A38" s="8" t="n">
        <v>18</v>
      </c>
      <c r="B38" s="10">
        <f>Setup!B28</f>
        <v/>
      </c>
      <c r="C38" s="28" t="n"/>
      <c r="D38" s="28" t="n"/>
      <c r="E38" s="28" t="n"/>
      <c r="F38" s="28" t="n"/>
      <c r="G38" s="8">
        <f>IF(AND(ISNUMBER(E38),ISNUMBER(F38)),IF(ABS(E38-F38)&gt;=2,"⚑",""),"")</f>
        <v/>
      </c>
      <c r="H38" s="23" t="n"/>
      <c r="I38" s="23" t="n"/>
    </row>
    <row r="39" ht="48" customHeight="1">
      <c r="A39" s="8" t="n">
        <v>19</v>
      </c>
      <c r="B39" s="10">
        <f>Setup!B29</f>
        <v/>
      </c>
      <c r="C39" s="28" t="n"/>
      <c r="D39" s="28" t="n"/>
      <c r="E39" s="28" t="n"/>
      <c r="F39" s="28" t="n"/>
      <c r="G39" s="8">
        <f>IF(AND(ISNUMBER(E39),ISNUMBER(F39)),IF(ABS(E39-F39)&gt;=2,"⚑",""),"")</f>
        <v/>
      </c>
      <c r="H39" s="23" t="n"/>
      <c r="I39" s="23" t="n"/>
    </row>
    <row r="40" ht="48" customHeight="1">
      <c r="A40" s="8" t="n">
        <v>20</v>
      </c>
      <c r="B40" s="10">
        <f>Setup!B30</f>
        <v/>
      </c>
      <c r="C40" s="28" t="n"/>
      <c r="D40" s="28" t="n"/>
      <c r="E40" s="28" t="n"/>
      <c r="F40" s="28" t="n"/>
      <c r="G40" s="8">
        <f>IF(AND(ISNUMBER(E40),ISNUMBER(F40)),IF(ABS(E40-F40)&gt;=2,"⚑",""),"")</f>
        <v/>
      </c>
      <c r="H40" s="23" t="n"/>
      <c r="I40" s="23" t="n"/>
    </row>
    <row r="41" ht="48" customHeight="1">
      <c r="A41" s="8" t="n">
        <v>21</v>
      </c>
      <c r="B41" s="10">
        <f>Setup!B31</f>
        <v/>
      </c>
      <c r="C41" s="28" t="n"/>
      <c r="D41" s="28" t="n"/>
      <c r="E41" s="28" t="n"/>
      <c r="F41" s="28" t="n"/>
      <c r="G41" s="8">
        <f>IF(AND(ISNUMBER(E41),ISNUMBER(F41)),IF(ABS(E41-F41)&gt;=2,"⚑",""),"")</f>
        <v/>
      </c>
      <c r="H41" s="23" t="n"/>
      <c r="I41" s="23" t="n"/>
    </row>
    <row r="42" ht="48" customHeight="1">
      <c r="A42" s="8" t="n">
        <v>22</v>
      </c>
      <c r="B42" s="10">
        <f>Setup!B32</f>
        <v/>
      </c>
      <c r="C42" s="28" t="n"/>
      <c r="D42" s="28" t="n"/>
      <c r="E42" s="28" t="n"/>
      <c r="F42" s="28" t="n"/>
      <c r="G42" s="8">
        <f>IF(AND(ISNUMBER(E42),ISNUMBER(F42)),IF(ABS(E42-F42)&gt;=2,"⚑",""),"")</f>
        <v/>
      </c>
      <c r="H42" s="23" t="n"/>
      <c r="I42" s="23" t="n"/>
    </row>
    <row r="43" ht="48" customHeight="1">
      <c r="A43" s="8" t="n">
        <v>23</v>
      </c>
      <c r="B43" s="10">
        <f>Setup!B33</f>
        <v/>
      </c>
      <c r="C43" s="28" t="n"/>
      <c r="D43" s="28" t="n"/>
      <c r="E43" s="28" t="n"/>
      <c r="F43" s="28" t="n"/>
      <c r="G43" s="8">
        <f>IF(AND(ISNUMBER(E43),ISNUMBER(F43)),IF(ABS(E43-F43)&gt;=2,"⚑",""),"")</f>
        <v/>
      </c>
      <c r="H43" s="23" t="n"/>
      <c r="I43" s="23" t="n"/>
    </row>
    <row r="44" ht="48" customHeight="1">
      <c r="A44" s="8" t="n">
        <v>24</v>
      </c>
      <c r="B44" s="10">
        <f>Setup!B34</f>
        <v/>
      </c>
      <c r="C44" s="28" t="n"/>
      <c r="D44" s="28" t="n"/>
      <c r="E44" s="28" t="n"/>
      <c r="F44" s="28" t="n"/>
      <c r="G44" s="8">
        <f>IF(AND(ISNUMBER(E44),ISNUMBER(F44)),IF(ABS(E44-F44)&gt;=2,"⚑",""),"")</f>
        <v/>
      </c>
      <c r="H44" s="23" t="n"/>
      <c r="I44" s="23" t="n"/>
    </row>
    <row r="45" ht="48" customHeight="1">
      <c r="A45" s="8" t="n">
        <v>25</v>
      </c>
      <c r="B45" s="10">
        <f>Setup!B35</f>
        <v/>
      </c>
      <c r="C45" s="28" t="n"/>
      <c r="D45" s="28" t="n"/>
      <c r="E45" s="28" t="n"/>
      <c r="F45" s="28" t="n"/>
      <c r="G45" s="8">
        <f>IF(AND(ISNUMBER(E45),ISNUMBER(F45)),IF(ABS(E45-F45)&gt;=2,"⚑",""),"")</f>
        <v/>
      </c>
      <c r="H45" s="23" t="n"/>
      <c r="I45" s="23" t="n"/>
    </row>
    <row r="46" ht="48" customHeight="1">
      <c r="A46" s="8" t="n">
        <v>26</v>
      </c>
      <c r="B46" s="10">
        <f>Setup!B36</f>
        <v/>
      </c>
      <c r="C46" s="28" t="n"/>
      <c r="D46" s="28" t="n"/>
      <c r="E46" s="28" t="n"/>
      <c r="F46" s="28" t="n"/>
      <c r="G46" s="8">
        <f>IF(AND(ISNUMBER(E46),ISNUMBER(F46)),IF(ABS(E46-F46)&gt;=2,"⚑",""),"")</f>
        <v/>
      </c>
      <c r="H46" s="23" t="n"/>
      <c r="I46" s="23" t="n"/>
    </row>
    <row r="47" ht="48" customHeight="1">
      <c r="A47" s="8" t="n">
        <v>27</v>
      </c>
      <c r="B47" s="10">
        <f>Setup!B37</f>
        <v/>
      </c>
      <c r="C47" s="28" t="n"/>
      <c r="D47" s="28" t="n"/>
      <c r="E47" s="28" t="n"/>
      <c r="F47" s="28" t="n"/>
      <c r="G47" s="8">
        <f>IF(AND(ISNUMBER(E47),ISNUMBER(F47)),IF(ABS(E47-F47)&gt;=2,"⚑",""),"")</f>
        <v/>
      </c>
      <c r="H47" s="23" t="n"/>
      <c r="I47" s="23" t="n"/>
    </row>
    <row r="48" ht="48" customHeight="1">
      <c r="A48" s="8" t="n">
        <v>28</v>
      </c>
      <c r="B48" s="10">
        <f>Setup!B38</f>
        <v/>
      </c>
      <c r="C48" s="28" t="n"/>
      <c r="D48" s="28" t="n"/>
      <c r="E48" s="28" t="n"/>
      <c r="F48" s="28" t="n"/>
      <c r="G48" s="8">
        <f>IF(AND(ISNUMBER(E48),ISNUMBER(F48)),IF(ABS(E48-F48)&gt;=2,"⚑",""),"")</f>
        <v/>
      </c>
      <c r="H48" s="23" t="n"/>
      <c r="I48" s="23" t="n"/>
    </row>
    <row r="49" ht="48" customHeight="1">
      <c r="A49" s="8" t="n">
        <v>29</v>
      </c>
      <c r="B49" s="10">
        <f>Setup!B39</f>
        <v/>
      </c>
      <c r="C49" s="28" t="n"/>
      <c r="D49" s="28" t="n"/>
      <c r="E49" s="28" t="n"/>
      <c r="F49" s="28" t="n"/>
      <c r="G49" s="8">
        <f>IF(AND(ISNUMBER(E49),ISNUMBER(F49)),IF(ABS(E49-F49)&gt;=2,"⚑",""),"")</f>
        <v/>
      </c>
      <c r="H49" s="23" t="n"/>
      <c r="I49" s="23" t="n"/>
    </row>
    <row r="50">
      <c r="D50" s="29" t="inlineStr">
        <is>
          <t>Total</t>
        </is>
      </c>
      <c r="E50" s="30">
        <f>SUM(E21:E49)</f>
        <v/>
      </c>
      <c r="F50" s="30">
        <f>SUM(F21:F49)</f>
        <v/>
      </c>
    </row>
    <row r="51">
      <c r="D51" s="29" t="inlineStr">
        <is>
          <t>Questions scored</t>
        </is>
      </c>
      <c r="E51" s="30">
        <f>COUNT(E21:E49)</f>
        <v/>
      </c>
      <c r="F51" s="30">
        <f>COUNT(F21:F49)</f>
        <v/>
      </c>
    </row>
    <row r="52">
      <c r="D52" s="29" t="inlineStr">
        <is>
          <t>Average (out of 4)</t>
        </is>
      </c>
      <c r="E52" s="30">
        <f>IFERROR(ROUND(E50/E51,2),"")</f>
        <v/>
      </c>
      <c r="F52" s="30">
        <f>IFERROR(ROUND(F50/F51,2),"")</f>
        <v/>
      </c>
    </row>
    <row r="54" ht="34" customHeight="1">
      <c r="A54" s="31" t="inlineStr">
        <is>
          <t>#</t>
        </is>
      </c>
      <c r="B54" s="31" t="inlineStr">
        <is>
          <t>CV clarification questions (not in competency total)</t>
        </is>
      </c>
      <c r="C54" s="26" t="n"/>
      <c r="D54" s="27" t="n"/>
      <c r="E54" s="31" t="inlineStr">
        <is>
          <t>Score</t>
        </is>
      </c>
      <c r="F54" s="31" t="inlineStr"/>
      <c r="G54" s="31" t="inlineStr"/>
      <c r="H54" s="31" t="inlineStr">
        <is>
          <t>Answer summary</t>
        </is>
      </c>
      <c r="I54" s="27" t="n"/>
    </row>
    <row r="55" ht="32" customHeight="1">
      <c r="A55" s="32" t="n">
        <v>1</v>
      </c>
      <c r="B55" s="23" t="n"/>
      <c r="C55" s="26" t="n"/>
      <c r="D55" s="27" t="n"/>
      <c r="E55" s="28" t="n"/>
      <c r="H55" s="23" t="n"/>
      <c r="I55" s="27" t="n"/>
    </row>
    <row r="56" ht="32" customHeight="1">
      <c r="A56" s="32" t="n">
        <v>2</v>
      </c>
      <c r="B56" s="23" t="n"/>
      <c r="C56" s="26" t="n"/>
      <c r="D56" s="27" t="n"/>
      <c r="E56" s="28" t="n"/>
      <c r="H56" s="23" t="n"/>
      <c r="I56" s="27" t="n"/>
    </row>
    <row r="57" ht="32" customHeight="1">
      <c r="A57" s="32" t="n">
        <v>3</v>
      </c>
      <c r="B57" s="23" t="n"/>
      <c r="C57" s="26" t="n"/>
      <c r="D57" s="27" t="n"/>
      <c r="E57" s="28" t="n"/>
      <c r="H57" s="23" t="n"/>
      <c r="I57" s="27" t="n"/>
    </row>
    <row r="58" ht="32" customHeight="1">
      <c r="A58" s="32" t="n">
        <v>4</v>
      </c>
      <c r="B58" s="23" t="n"/>
      <c r="C58" s="26" t="n"/>
      <c r="D58" s="27" t="n"/>
      <c r="E58" s="28" t="n"/>
      <c r="H58" s="23" t="n"/>
      <c r="I58" s="27" t="n"/>
    </row>
    <row r="60" ht="34" customHeight="1">
      <c r="A60" s="31" t="inlineStr">
        <is>
          <t>#</t>
        </is>
      </c>
      <c r="B60" s="31" t="inlineStr">
        <is>
          <t>Sales assessment questions (not in competency total)</t>
        </is>
      </c>
      <c r="C60" s="26" t="n"/>
      <c r="D60" s="27" t="n"/>
      <c r="E60" s="31" t="inlineStr">
        <is>
          <t>Score</t>
        </is>
      </c>
      <c r="F60" s="31" t="inlineStr"/>
      <c r="G60" s="31" t="inlineStr"/>
      <c r="H60" s="31" t="inlineStr">
        <is>
          <t>Answer summary</t>
        </is>
      </c>
      <c r="I60" s="27" t="n"/>
    </row>
    <row r="61" ht="32" customHeight="1">
      <c r="A61" s="32" t="n">
        <v>1</v>
      </c>
      <c r="B61" s="23" t="n"/>
      <c r="C61" s="26" t="n"/>
      <c r="D61" s="27" t="n"/>
      <c r="E61" s="28" t="n"/>
      <c r="H61" s="23" t="n"/>
      <c r="I61" s="27" t="n"/>
    </row>
    <row r="62" ht="32" customHeight="1">
      <c r="A62" s="32" t="n">
        <v>2</v>
      </c>
      <c r="B62" s="23" t="n"/>
      <c r="C62" s="26" t="n"/>
      <c r="D62" s="27" t="n"/>
      <c r="E62" s="28" t="n"/>
      <c r="H62" s="23" t="n"/>
      <c r="I62" s="27" t="n"/>
    </row>
    <row r="63" ht="32" customHeight="1">
      <c r="A63" s="32" t="n">
        <v>3</v>
      </c>
      <c r="B63" s="23" t="n"/>
      <c r="C63" s="26" t="n"/>
      <c r="D63" s="27" t="n"/>
      <c r="E63" s="28" t="n"/>
      <c r="H63" s="23" t="n"/>
      <c r="I63" s="27" t="n"/>
    </row>
    <row r="64" ht="32" customHeight="1">
      <c r="A64" s="32" t="n">
        <v>4</v>
      </c>
      <c r="B64" s="23" t="n"/>
      <c r="C64" s="26" t="n"/>
      <c r="D64" s="27" t="n"/>
      <c r="E64" s="28" t="n"/>
      <c r="H64" s="23" t="n"/>
      <c r="I64" s="27" t="n"/>
    </row>
  </sheetData>
  <mergeCells count="44">
    <mergeCell ref="B60:D60"/>
    <mergeCell ref="A15:B15"/>
    <mergeCell ref="B61:D61"/>
    <mergeCell ref="B57:D57"/>
    <mergeCell ref="C8:I8"/>
    <mergeCell ref="A11:B11"/>
    <mergeCell ref="H54:I54"/>
    <mergeCell ref="H63:I63"/>
    <mergeCell ref="C7:I7"/>
    <mergeCell ref="H55:I55"/>
    <mergeCell ref="H58:I58"/>
    <mergeCell ref="A6:B6"/>
    <mergeCell ref="H56:I56"/>
    <mergeCell ref="C13:I13"/>
    <mergeCell ref="A7:B7"/>
    <mergeCell ref="H64:I64"/>
    <mergeCell ref="H60:I60"/>
    <mergeCell ref="C6:I6"/>
    <mergeCell ref="C15:I15"/>
    <mergeCell ref="H61:I61"/>
    <mergeCell ref="B55:D55"/>
    <mergeCell ref="C5:I5"/>
    <mergeCell ref="B64:D64"/>
    <mergeCell ref="A12:B12"/>
    <mergeCell ref="C14:I14"/>
    <mergeCell ref="B63:D63"/>
    <mergeCell ref="C4:I4"/>
    <mergeCell ref="A5:B5"/>
    <mergeCell ref="A14:B14"/>
    <mergeCell ref="H57:I57"/>
    <mergeCell ref="C10:I10"/>
    <mergeCell ref="B62:D62"/>
    <mergeCell ref="A8:B8"/>
    <mergeCell ref="B54:D54"/>
    <mergeCell ref="A4:B4"/>
    <mergeCell ref="C9:I9"/>
    <mergeCell ref="H62:I62"/>
    <mergeCell ref="A10:B10"/>
    <mergeCell ref="C12:I12"/>
    <mergeCell ref="A13:B13"/>
    <mergeCell ref="B56:D56"/>
    <mergeCell ref="B58:D58"/>
    <mergeCell ref="A9:B9"/>
    <mergeCell ref="C11:I11"/>
  </mergeCells>
  <conditionalFormatting sqref="E21:G49">
    <cfRule type="expression" priority="1" dxfId="4">
      <formula>$G21="⚑"</formula>
    </cfRule>
  </conditionalFormatting>
  <dataValidations count="3">
    <dataValidation sqref="C8" showDropDown="0" showInputMessage="0" showErrorMessage="0" allowBlank="1" type="list">
      <formula1>"Taken forward,Hold,Not progressed,Withdrawn"</formula1>
    </dataValidation>
    <dataValidation sqref="E21 E22 E23 E24 E25 E26 E27 E28 E29 E30 E31 E32 E33 E34 E35 E36 E37 E38 E39 E40 E41 E42 E43 E44 E45 E46 E47 E48 E49 E55 E56 E57 E58 E61 E62 E63 E64 F21 F22 F23 F24 F25 F26 F27 F28 F29 F30 F31 F32 F33 F34 F35 F36 F37 F38 F39 F40 F41 F42 F43 F44 F45 F46 F47 F48 F49" showDropDown="0" showInputMessage="0" showErrorMessage="1" allowBlank="1" errorTitle="Score 1–4" error="Please enter a whole number from 1 (Poor) to 4 (Excellent)." type="whole" operator="between">
      <formula1>1</formula1>
      <formula2>4</formula2>
    </dataValidation>
    <dataValidation sqref="C21 C22 C23 C24 C25 C26 C27 C28 C29 C30 C31 C32 C33 C34 C35 C36 C37 C38 C39 C40 C41 C42 C43 C44 C45 C46 C47 C48 C49" showDropDown="0" showInputMessage="0" showErrorMessage="0" allowBlank="1" type="list">
      <formula1>=Setup!$B$6:$B$7</formula1>
    </dataValidation>
  </dataValidations>
  <pageMargins left="0.75" right="0.75" top="1" bottom="1" header="0.5" footer="0.5"/>
  <pageSetup orientation="landscape" fitToHeight="0" fitToWidth="1"/>
  <headerFooter>
    <oddHeader/>
    <oddFooter>&amp;LVentas Sales – Competency Interview Scoring Matrix&amp;RPage &amp;P of &amp;N</oddFooter>
    <evenHeader/>
    <evenFooter/>
    <firstHeader/>
    <firstFooter/>
  </headerFooter>
  <drawing xmlns:r="http://schemas.openxmlformats.org/officeDocument/2006/relationships"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CD9F0ED92CA74BA93059330E71942B" ma:contentTypeVersion="15" ma:contentTypeDescription="Create a new document." ma:contentTypeScope="" ma:versionID="d7fb7344bfdabf8434f09f9158574702">
  <xsd:schema xmlns:xsd="http://www.w3.org/2001/XMLSchema" xmlns:xs="http://www.w3.org/2001/XMLSchema" xmlns:p="http://schemas.microsoft.com/office/2006/metadata/properties" xmlns:ns2="e07990bd-bdc5-4194-87a8-e189a0e45544" xmlns:ns3="783b32a5-cded-4597-9e60-e0c48964b24f" targetNamespace="http://schemas.microsoft.com/office/2006/metadata/properties" ma:root="true" ma:fieldsID="aedf04b6964ac8d105b731c97f400424" ns2:_="" ns3:_="">
    <xsd:import namespace="e07990bd-bdc5-4194-87a8-e189a0e45544"/>
    <xsd:import namespace="783b32a5-cded-4597-9e60-e0c48964b24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7990bd-bdc5-4194-87a8-e189a0e455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e186bd6-7e98-4acd-a160-b38208ab53e2"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83b32a5-cded-4597-9e60-e0c48964b24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c344fd3-6d5a-40b0-acfc-8e0076aa291f}" ma:internalName="TaxCatchAll" ma:showField="CatchAllData" ma:web="783b32a5-cded-4597-9e60-e0c48964b24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83b32a5-cded-4597-9e60-e0c48964b24f" xsi:nil="true"/>
    <lcf76f155ced4ddcb4097134ff3c332f xmlns="e07990bd-bdc5-4194-87a8-e189a0e45544">
      <Terms xmlns="http://schemas.microsoft.com/office/infopath/2007/PartnerControls"/>
    </lcf76f155ced4ddcb4097134ff3c332f>
    <SharedWithUsers xmlns="783b32a5-cded-4597-9e60-e0c48964b24f">
      <UserInfo>
        <DisplayName/>
        <AccountId xsi:nil="true"/>
        <AccountType/>
      </UserInfo>
    </SharedWithUsers>
  </documentManagement>
</p:properties>
</file>

<file path=customXml/itemProps1.xml><?xml version="1.0" encoding="utf-8"?>
<ds:datastoreItem xmlns:ds="http://schemas.openxmlformats.org/officeDocument/2006/customXml" ds:itemID="{E602EBC6-E0C9-4C41-9D0E-E7EA7B995AB5}"/>
</file>

<file path=customXml/itemProps2.xml><?xml version="1.0" encoding="utf-8"?>
<ds:datastoreItem xmlns:ds="http://schemas.openxmlformats.org/officeDocument/2006/customXml" ds:itemID="{6727C176-7055-42F6-B4B7-C207F9DC5988}"/>
</file>

<file path=customXml/itemProps3.xml><?xml version="1.0" encoding="utf-8"?>
<ds:datastoreItem xmlns:ds="http://schemas.openxmlformats.org/officeDocument/2006/customXml" ds:itemID="{49D5E0B4-17FF-4205-9E98-DB03F60A20F6}"/>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Ventas Sales</dc:creator>
  <cp:lastModifiedBy>Ventas Sales</cp:lastModifiedBy>
  <dcterms:created xsi:type="dcterms:W3CDTF">2026-10-08T10:27:22Z</dcterms:created>
  <dcterms:modified xsi:type="dcterms:W3CDTF">2026-10-08T10:27:23Z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0x010100B2CD9F0ED92CA74BA93059330E71942B</vt:lpwstr>
  </property>
  <property fmtid="{D5CDD505-2E9C-101B-9397-08002B2CF9AE}" pid="3" name="Order">
    <vt:r8>3836000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